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7795" windowHeight="11310"/>
  </bookViews>
  <sheets>
    <sheet name="ВМП 2023 " sheetId="1" r:id="rId1"/>
  </sheets>
  <definedNames>
    <definedName name="_xlnm._FilterDatabase" localSheetId="0" hidden="1">'ВМП 2023 '!$A$4:$G$75</definedName>
    <definedName name="_xlnm.Print_Titles" localSheetId="0">'ВМП 2023 '!$3:$4</definedName>
    <definedName name="_xlnm.Print_Area" localSheetId="0">'ВМП 2023 '!$A$1:$G$103</definedName>
  </definedNames>
  <calcPr calcId="145621"/>
</workbook>
</file>

<file path=xl/calcChain.xml><?xml version="1.0" encoding="utf-8"?>
<calcChain xmlns="http://schemas.openxmlformats.org/spreadsheetml/2006/main">
  <c r="G103" i="1" l="1"/>
  <c r="G100" i="1"/>
  <c r="G95" i="1"/>
  <c r="H94" i="1"/>
  <c r="G93" i="1"/>
  <c r="G82" i="1"/>
  <c r="G77" i="1"/>
  <c r="G61" i="1"/>
  <c r="G74" i="1" s="1"/>
  <c r="G54" i="1"/>
  <c r="G51" i="1"/>
  <c r="G47" i="1"/>
  <c r="G36" i="1"/>
  <c r="G30" i="1"/>
  <c r="G23" i="1"/>
  <c r="G22" i="1"/>
  <c r="G14" i="1"/>
  <c r="G11" i="1"/>
  <c r="G8" i="1"/>
  <c r="G27" i="1" l="1"/>
  <c r="G31" i="1"/>
  <c r="G94" i="1" l="1"/>
</calcChain>
</file>

<file path=xl/sharedStrings.xml><?xml version="1.0" encoding="utf-8"?>
<sst xmlns="http://schemas.openxmlformats.org/spreadsheetml/2006/main" count="325" uniqueCount="226">
  <si>
    <t>№ группы ВМП</t>
  </si>
  <si>
    <t>Наименование вида ВМП</t>
  </si>
  <si>
    <t>Коды по МКБ-10</t>
  </si>
  <si>
    <t>Модель пациента</t>
  </si>
  <si>
    <t>Вид лечения</t>
  </si>
  <si>
    <t>Метод лечения</t>
  </si>
  <si>
    <t>Количество планируемых случаев госпитализации ВМП в 2023 году за счет ОМС (по методам лечения)</t>
  </si>
  <si>
    <t xml:space="preserve">ОБУЗ "Ивановская областная клиническая больница" </t>
  </si>
  <si>
    <t>Гастроэнтерология</t>
  </si>
  <si>
    <t>Поликомпонентная лечение терапия при язвенном колите и болезни Крона 3 и 4 степени активности, гормонозависимых и гормонорезистентных формах, тяжелой форме целиакии с инициацией или заменой генно-инженерных биологических лекарственных препаратов и химиотерапевтических  лекарственных препаратов под контролем иммунологических, морфологических, гистохимических инструментальных исследований</t>
  </si>
  <si>
    <r>
      <t>K50</t>
    </r>
    <r>
      <rPr>
        <sz val="14"/>
        <color theme="1"/>
        <rFont val="Times New Roman"/>
        <family val="1"/>
        <charset val="204"/>
      </rPr>
      <t xml:space="preserve">, </t>
    </r>
    <r>
      <rPr>
        <sz val="14"/>
        <rFont val="Times New Roman"/>
        <family val="1"/>
        <charset val="204"/>
      </rPr>
      <t>K51</t>
    </r>
    <r>
      <rPr>
        <sz val="14"/>
        <color theme="1"/>
        <rFont val="Times New Roman"/>
        <family val="1"/>
        <charset val="204"/>
      </rPr>
      <t xml:space="preserve">, </t>
    </r>
    <r>
      <rPr>
        <sz val="14"/>
        <rFont val="Times New Roman"/>
        <family val="1"/>
        <charset val="204"/>
      </rPr>
      <t>K90.0</t>
    </r>
  </si>
  <si>
    <t>язвенный колит и болезнь Крона 3 и 4 степени активности, гормонозависимые и гормонорезистентные формы. Тяжелые формы целиакии</t>
  </si>
  <si>
    <t>терапевтическое лечение</t>
  </si>
  <si>
    <t>поликомпонентная терапия с инициацией или заменой генно-инженерных биологических лекарственных препаратов и химиотерапевтических лекарственных препаратов под контролем иммунологических, морфологических, гистохимических инструментальных исследований</t>
  </si>
  <si>
    <t xml:space="preserve">Итого по профилю </t>
  </si>
  <si>
    <t>Гематология</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</si>
  <si>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</si>
  <si>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D69.3</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</si>
  <si>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</si>
  <si>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</si>
  <si>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Комбустиология</t>
  </si>
  <si>
    <t xml:space="preserve">Комплексное лечение больных с обширными ожогами от 30 до 49 процентов поверхности тела различной локализации, в том числе термоингаляционными травмами </t>
  </si>
  <si>
    <t xml:space="preserve">T20, T21, T22, T23, T24, T25T27, T29, T30,
T31.3, T31.4, T32.3, T32.4, T58, T59, T75.4 
</t>
  </si>
  <si>
    <t xml:space="preserve">термические, химические и электрические ожоги I-II-III степени от 30 до 49 процентов поверхности тела, в том числе с развитием тяжелых инфекционных осложнений (пневмония, сепсис) </t>
  </si>
  <si>
    <t>комбинированное лечение</t>
  </si>
  <si>
    <t xml:space="preserve">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
</t>
  </si>
  <si>
    <t>Нейрохирургия</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</si>
  <si>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</si>
  <si>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r>
      <t>C71.0</t>
    </r>
    <r>
      <rPr>
        <sz val="14"/>
        <color theme="1"/>
        <rFont val="Times New Roman"/>
        <family val="1"/>
        <charset val="204"/>
      </rPr>
      <t xml:space="preserve">, </t>
    </r>
    <r>
      <rPr>
        <sz val="14"/>
        <rFont val="Times New Roman"/>
        <family val="1"/>
        <charset val="204"/>
      </rPr>
      <t>C71.1</t>
    </r>
    <r>
      <rPr>
        <sz val="14"/>
        <color theme="1"/>
        <rFont val="Times New Roman"/>
        <family val="1"/>
        <charset val="204"/>
      </rPr>
      <t xml:space="preserve">, </t>
    </r>
    <r>
      <rPr>
        <sz val="14"/>
        <rFont val="Times New Roman"/>
        <family val="1"/>
        <charset val="204"/>
      </rPr>
      <t>C71.2</t>
    </r>
    <r>
      <rPr>
        <sz val="14"/>
        <color theme="1"/>
        <rFont val="Times New Roman"/>
        <family val="1"/>
        <charset val="204"/>
      </rPr>
      <t xml:space="preserve">, </t>
    </r>
    <r>
      <rPr>
        <sz val="14"/>
        <rFont val="Times New Roman"/>
        <family val="1"/>
        <charset val="204"/>
      </rPr>
      <t>C71.3</t>
    </r>
    <r>
      <rPr>
        <sz val="14"/>
        <color theme="1"/>
        <rFont val="Times New Roman"/>
        <family val="1"/>
        <charset val="204"/>
      </rPr>
      <t xml:space="preserve">, </t>
    </r>
    <r>
      <rPr>
        <sz val="14"/>
        <rFont val="Times New Roman"/>
        <family val="1"/>
        <charset val="204"/>
      </rPr>
      <t>C71.4</t>
    </r>
    <r>
      <rPr>
        <sz val="14"/>
        <color theme="1"/>
        <rFont val="Times New Roman"/>
        <family val="1"/>
        <charset val="204"/>
      </rPr>
      <t xml:space="preserve">, </t>
    </r>
    <r>
      <rPr>
        <sz val="14"/>
        <rFont val="Times New Roman"/>
        <family val="1"/>
        <charset val="204"/>
      </rPr>
      <t>C79.3</t>
    </r>
    <r>
      <rPr>
        <sz val="14"/>
        <color theme="1"/>
        <rFont val="Times New Roman"/>
        <family val="1"/>
        <charset val="204"/>
      </rPr>
      <t xml:space="preserve">, </t>
    </r>
    <r>
      <rPr>
        <sz val="14"/>
        <rFont val="Times New Roman"/>
        <family val="1"/>
        <charset val="204"/>
      </rPr>
      <t>D33.0</t>
    </r>
    <r>
      <rPr>
        <sz val="14"/>
        <color theme="1"/>
        <rFont val="Times New Roman"/>
        <family val="1"/>
        <charset val="204"/>
      </rPr>
      <t xml:space="preserve">, </t>
    </r>
    <r>
      <rPr>
        <sz val="14"/>
        <rFont val="Times New Roman"/>
        <family val="1"/>
        <charset val="204"/>
      </rPr>
      <t>D43.0</t>
    </r>
  </si>
  <si>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</si>
  <si>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хирургическое лечение</t>
  </si>
  <si>
    <t>удаление опухоли с применением двух и более методов лечения (интраоперационных технологий)</t>
  </si>
  <si>
    <t>C71.6, C71.7, C79.3, D33.1, D18.0, D43.1</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</si>
  <si>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</si>
  <si>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</si>
  <si>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r>
      <t>C70.0</t>
    </r>
    <r>
      <rPr>
        <sz val="14"/>
        <color theme="1"/>
        <rFont val="Times New Roman"/>
        <family val="1"/>
        <charset val="204"/>
      </rPr>
      <t xml:space="preserve">, </t>
    </r>
    <r>
      <rPr>
        <sz val="14"/>
        <rFont val="Times New Roman"/>
        <family val="1"/>
        <charset val="204"/>
      </rPr>
      <t>C79.3</t>
    </r>
    <r>
      <rPr>
        <sz val="14"/>
        <color theme="1"/>
        <rFont val="Times New Roman"/>
        <family val="1"/>
        <charset val="204"/>
      </rPr>
      <t xml:space="preserve">, </t>
    </r>
    <r>
      <rPr>
        <sz val="14"/>
        <rFont val="Times New Roman"/>
        <family val="1"/>
        <charset val="204"/>
      </rPr>
      <t>D32.0</t>
    </r>
    <r>
      <rPr>
        <sz val="14"/>
        <color theme="1"/>
        <rFont val="Times New Roman"/>
        <family val="1"/>
        <charset val="204"/>
      </rPr>
      <t xml:space="preserve">, </t>
    </r>
    <r>
      <rPr>
        <sz val="14"/>
        <rFont val="Times New Roman"/>
        <family val="1"/>
        <charset val="204"/>
      </rPr>
      <t>D43.1</t>
    </r>
    <r>
      <rPr>
        <sz val="14"/>
        <color theme="1"/>
        <rFont val="Times New Roman"/>
        <family val="1"/>
        <charset val="204"/>
      </rPr>
      <t xml:space="preserve">, </t>
    </r>
    <r>
      <rPr>
        <sz val="14"/>
        <rFont val="Times New Roman"/>
        <family val="1"/>
        <charset val="204"/>
      </rPr>
      <t>Q85</t>
    </r>
  </si>
  <si>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</si>
  <si>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удаление опухоли с применением интраоперационной навигации</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</si>
  <si>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</si>
  <si>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r>
      <t>C41.2</t>
    </r>
    <r>
      <rPr>
        <sz val="14"/>
        <color theme="1"/>
        <rFont val="Times New Roman"/>
        <family val="1"/>
        <charset val="204"/>
      </rPr>
      <t xml:space="preserve">, </t>
    </r>
    <r>
      <rPr>
        <sz val="14"/>
        <rFont val="Times New Roman"/>
        <family val="1"/>
        <charset val="204"/>
      </rPr>
      <t>C41.4</t>
    </r>
    <r>
      <rPr>
        <sz val="14"/>
        <color theme="1"/>
        <rFont val="Times New Roman"/>
        <family val="1"/>
        <charset val="204"/>
      </rPr>
      <t xml:space="preserve">, </t>
    </r>
    <r>
      <rPr>
        <sz val="14"/>
        <rFont val="Times New Roman"/>
        <family val="1"/>
        <charset val="204"/>
      </rPr>
      <t>C70.1</t>
    </r>
    <r>
      <rPr>
        <sz val="14"/>
        <color theme="1"/>
        <rFont val="Times New Roman"/>
        <family val="1"/>
        <charset val="204"/>
      </rPr>
      <t xml:space="preserve">, </t>
    </r>
    <r>
      <rPr>
        <sz val="14"/>
        <rFont val="Times New Roman"/>
        <family val="1"/>
        <charset val="204"/>
      </rPr>
      <t>C72.0</t>
    </r>
    <r>
      <rPr>
        <sz val="14"/>
        <color theme="1"/>
        <rFont val="Times New Roman"/>
        <family val="1"/>
        <charset val="204"/>
      </rPr>
      <t xml:space="preserve">, </t>
    </r>
    <r>
      <rPr>
        <sz val="14"/>
        <rFont val="Times New Roman"/>
        <family val="1"/>
        <charset val="204"/>
      </rPr>
      <t>C72.1</t>
    </r>
    <r>
      <rPr>
        <sz val="14"/>
        <color theme="1"/>
        <rFont val="Times New Roman"/>
        <family val="1"/>
        <charset val="204"/>
      </rPr>
      <t xml:space="preserve">, </t>
    </r>
    <r>
      <rPr>
        <sz val="14"/>
        <rFont val="Times New Roman"/>
        <family val="1"/>
        <charset val="204"/>
      </rPr>
      <t>C72.8</t>
    </r>
    <r>
      <rPr>
        <sz val="14"/>
        <color theme="1"/>
        <rFont val="Times New Roman"/>
        <family val="1"/>
        <charset val="204"/>
      </rPr>
      <t xml:space="preserve">, </t>
    </r>
    <r>
      <rPr>
        <sz val="14"/>
        <rFont val="Times New Roman"/>
        <family val="1"/>
        <charset val="204"/>
      </rPr>
      <t>C79.4</t>
    </r>
    <r>
      <rPr>
        <sz val="14"/>
        <color theme="1"/>
        <rFont val="Times New Roman"/>
        <family val="1"/>
        <charset val="204"/>
      </rPr>
      <t xml:space="preserve">, </t>
    </r>
    <r>
      <rPr>
        <sz val="14"/>
        <rFont val="Times New Roman"/>
        <family val="1"/>
        <charset val="204"/>
      </rPr>
      <t>C79.5</t>
    </r>
    <r>
      <rPr>
        <sz val="14"/>
        <color theme="1"/>
        <rFont val="Times New Roman"/>
        <family val="1"/>
        <charset val="204"/>
      </rPr>
      <t xml:space="preserve">, </t>
    </r>
    <r>
      <rPr>
        <sz val="14"/>
        <rFont val="Times New Roman"/>
        <family val="1"/>
        <charset val="204"/>
      </rPr>
      <t>C90.0</t>
    </r>
    <r>
      <rPr>
        <sz val="14"/>
        <color theme="1"/>
        <rFont val="Times New Roman"/>
        <family val="1"/>
        <charset val="204"/>
      </rPr>
      <t xml:space="preserve">, </t>
    </r>
    <r>
      <rPr>
        <sz val="14"/>
        <rFont val="Times New Roman"/>
        <family val="1"/>
        <charset val="204"/>
      </rPr>
      <t>C90.2</t>
    </r>
    <r>
      <rPr>
        <sz val="14"/>
        <color theme="1"/>
        <rFont val="Times New Roman"/>
        <family val="1"/>
        <charset val="204"/>
      </rPr>
      <t xml:space="preserve">, </t>
    </r>
    <r>
      <rPr>
        <sz val="14"/>
        <rFont val="Times New Roman"/>
        <family val="1"/>
        <charset val="204"/>
      </rPr>
      <t>D48.0</t>
    </r>
    <r>
      <rPr>
        <sz val="14"/>
        <color theme="1"/>
        <rFont val="Times New Roman"/>
        <family val="1"/>
        <charset val="204"/>
      </rPr>
      <t xml:space="preserve">, </t>
    </r>
    <r>
      <rPr>
        <sz val="14"/>
        <rFont val="Times New Roman"/>
        <family val="1"/>
        <charset val="204"/>
      </rPr>
      <t>D16.6</t>
    </r>
    <r>
      <rPr>
        <sz val="14"/>
        <color theme="1"/>
        <rFont val="Times New Roman"/>
        <family val="1"/>
        <charset val="204"/>
      </rPr>
      <t xml:space="preserve">, </t>
    </r>
    <r>
      <rPr>
        <sz val="14"/>
        <rFont val="Times New Roman"/>
        <family val="1"/>
        <charset val="204"/>
      </rPr>
      <t>D16.8</t>
    </r>
    <r>
      <rPr>
        <sz val="14"/>
        <color theme="1"/>
        <rFont val="Times New Roman"/>
        <family val="1"/>
        <charset val="204"/>
      </rPr>
      <t xml:space="preserve">, </t>
    </r>
    <r>
      <rPr>
        <sz val="14"/>
        <rFont val="Times New Roman"/>
        <family val="1"/>
        <charset val="204"/>
      </rPr>
      <t>D18.0</t>
    </r>
    <r>
      <rPr>
        <sz val="14"/>
        <color theme="1"/>
        <rFont val="Times New Roman"/>
        <family val="1"/>
        <charset val="204"/>
      </rPr>
      <t xml:space="preserve">, </t>
    </r>
    <r>
      <rPr>
        <sz val="14"/>
        <rFont val="Times New Roman"/>
        <family val="1"/>
        <charset val="204"/>
      </rPr>
      <t>D32.1</t>
    </r>
    <r>
      <rPr>
        <sz val="14"/>
        <color theme="1"/>
        <rFont val="Times New Roman"/>
        <family val="1"/>
        <charset val="204"/>
      </rPr>
      <t xml:space="preserve">, </t>
    </r>
    <r>
      <rPr>
        <sz val="14"/>
        <rFont val="Times New Roman"/>
        <family val="1"/>
        <charset val="204"/>
      </rPr>
      <t>D33.4</t>
    </r>
    <r>
      <rPr>
        <sz val="14"/>
        <color theme="1"/>
        <rFont val="Times New Roman"/>
        <family val="1"/>
        <charset val="204"/>
      </rPr>
      <t xml:space="preserve">, </t>
    </r>
    <r>
      <rPr>
        <sz val="14"/>
        <rFont val="Times New Roman"/>
        <family val="1"/>
        <charset val="204"/>
      </rPr>
      <t>D33.7</t>
    </r>
    <r>
      <rPr>
        <sz val="14"/>
        <color theme="1"/>
        <rFont val="Times New Roman"/>
        <family val="1"/>
        <charset val="204"/>
      </rPr>
      <t xml:space="preserve">, </t>
    </r>
    <r>
      <rPr>
        <sz val="14"/>
        <rFont val="Times New Roman"/>
        <family val="1"/>
        <charset val="204"/>
      </rPr>
      <t>D36.1</t>
    </r>
    <r>
      <rPr>
        <sz val="14"/>
        <color theme="1"/>
        <rFont val="Times New Roman"/>
        <family val="1"/>
        <charset val="204"/>
      </rPr>
      <t xml:space="preserve">, </t>
    </r>
    <r>
      <rPr>
        <sz val="14"/>
        <rFont val="Times New Roman"/>
        <family val="1"/>
        <charset val="204"/>
      </rPr>
      <t>D43.4</t>
    </r>
    <r>
      <rPr>
        <sz val="14"/>
        <color theme="1"/>
        <rFont val="Times New Roman"/>
        <family val="1"/>
        <charset val="204"/>
      </rPr>
      <t xml:space="preserve">, </t>
    </r>
    <r>
      <rPr>
        <sz val="14"/>
        <rFont val="Times New Roman"/>
        <family val="1"/>
        <charset val="204"/>
      </rPr>
      <t>Q06.8</t>
    </r>
    <r>
      <rPr>
        <sz val="14"/>
        <color theme="1"/>
        <rFont val="Times New Roman"/>
        <family val="1"/>
        <charset val="204"/>
      </rPr>
      <t xml:space="preserve">, </t>
    </r>
    <r>
      <rPr>
        <sz val="14"/>
        <rFont val="Times New Roman"/>
        <family val="1"/>
        <charset val="204"/>
      </rPr>
      <t>M85.5</t>
    </r>
  </si>
  <si>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</si>
  <si>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</si>
  <si>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</si>
  <si>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r>
      <t>I60</t>
    </r>
    <r>
      <rPr>
        <sz val="14"/>
        <color theme="1"/>
        <rFont val="Times New Roman"/>
        <family val="1"/>
        <charset val="204"/>
      </rPr>
      <t xml:space="preserve">, </t>
    </r>
    <r>
      <rPr>
        <sz val="14"/>
        <rFont val="Times New Roman"/>
        <family val="1"/>
        <charset val="204"/>
      </rPr>
      <t>I61</t>
    </r>
    <r>
      <rPr>
        <sz val="14"/>
        <color theme="1"/>
        <rFont val="Times New Roman"/>
        <family val="1"/>
        <charset val="204"/>
      </rPr>
      <t xml:space="preserve">, </t>
    </r>
    <r>
      <rPr>
        <sz val="14"/>
        <rFont val="Times New Roman"/>
        <family val="1"/>
        <charset val="204"/>
      </rPr>
      <t>I62</t>
    </r>
  </si>
  <si>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</si>
  <si>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</si>
  <si>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</si>
  <si>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</si>
  <si>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r>
      <t>I65.0</t>
    </r>
    <r>
      <rPr>
        <sz val="14"/>
        <color theme="1"/>
        <rFont val="Times New Roman"/>
        <family val="1"/>
        <charset val="204"/>
      </rPr>
      <t xml:space="preserve"> - </t>
    </r>
    <r>
      <rPr>
        <sz val="14"/>
        <rFont val="Times New Roman"/>
        <family val="1"/>
        <charset val="204"/>
      </rPr>
      <t>I65.3</t>
    </r>
    <r>
      <rPr>
        <sz val="14"/>
        <color theme="1"/>
        <rFont val="Times New Roman"/>
        <family val="1"/>
        <charset val="204"/>
      </rPr>
      <t xml:space="preserve">, </t>
    </r>
    <r>
      <rPr>
        <sz val="14"/>
        <rFont val="Times New Roman"/>
        <family val="1"/>
        <charset val="204"/>
      </rPr>
      <t>I65.8</t>
    </r>
    <r>
      <rPr>
        <sz val="14"/>
        <color theme="1"/>
        <rFont val="Times New Roman"/>
        <family val="1"/>
        <charset val="204"/>
      </rPr>
      <t xml:space="preserve">, </t>
    </r>
    <r>
      <rPr>
        <sz val="14"/>
        <rFont val="Times New Roman"/>
        <family val="1"/>
        <charset val="204"/>
      </rPr>
      <t>I66</t>
    </r>
    <r>
      <rPr>
        <sz val="14"/>
        <color theme="1"/>
        <rFont val="Times New Roman"/>
        <family val="1"/>
        <charset val="204"/>
      </rPr>
      <t xml:space="preserve">, </t>
    </r>
    <r>
      <rPr>
        <sz val="14"/>
        <rFont val="Times New Roman"/>
        <family val="1"/>
        <charset val="204"/>
      </rPr>
      <t>I67.8</t>
    </r>
  </si>
  <si>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</si>
  <si>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</si>
  <si>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</si>
  <si>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r>
      <t>M84.8</t>
    </r>
    <r>
      <rPr>
        <sz val="14"/>
        <color theme="1"/>
        <rFont val="Times New Roman"/>
        <family val="1"/>
        <charset val="204"/>
      </rPr>
      <t xml:space="preserve">, </t>
    </r>
    <r>
      <rPr>
        <sz val="14"/>
        <rFont val="Times New Roman"/>
        <family val="1"/>
        <charset val="204"/>
      </rPr>
      <t>M85.0</t>
    </r>
    <r>
      <rPr>
        <sz val="14"/>
        <color theme="1"/>
        <rFont val="Times New Roman"/>
        <family val="1"/>
        <charset val="204"/>
      </rPr>
      <t xml:space="preserve">, </t>
    </r>
    <r>
      <rPr>
        <sz val="14"/>
        <rFont val="Times New Roman"/>
        <family val="1"/>
        <charset val="204"/>
      </rPr>
      <t>M85.5</t>
    </r>
    <r>
      <rPr>
        <sz val="14"/>
        <color theme="1"/>
        <rFont val="Times New Roman"/>
        <family val="1"/>
        <charset val="204"/>
      </rPr>
      <t xml:space="preserve">, </t>
    </r>
    <r>
      <rPr>
        <sz val="14"/>
        <rFont val="Times New Roman"/>
        <family val="1"/>
        <charset val="204"/>
      </rPr>
      <t>Q01</t>
    </r>
    <r>
      <rPr>
        <sz val="14"/>
        <color theme="1"/>
        <rFont val="Times New Roman"/>
        <family val="1"/>
        <charset val="204"/>
      </rPr>
      <t xml:space="preserve">, </t>
    </r>
    <r>
      <rPr>
        <sz val="14"/>
        <rFont val="Times New Roman"/>
        <family val="1"/>
        <charset val="204"/>
      </rPr>
      <t>Q67.2</t>
    </r>
    <r>
      <rPr>
        <sz val="14"/>
        <color theme="1"/>
        <rFont val="Times New Roman"/>
        <family val="1"/>
        <charset val="204"/>
      </rPr>
      <t xml:space="preserve">, </t>
    </r>
    <r>
      <rPr>
        <sz val="14"/>
        <rFont val="Times New Roman"/>
        <family val="1"/>
        <charset val="204"/>
      </rPr>
      <t>Q67.3</t>
    </r>
    <r>
      <rPr>
        <sz val="14"/>
        <color theme="1"/>
        <rFont val="Times New Roman"/>
        <family val="1"/>
        <charset val="204"/>
      </rPr>
      <t xml:space="preserve">, </t>
    </r>
    <r>
      <rPr>
        <sz val="14"/>
        <rFont val="Times New Roman"/>
        <family val="1"/>
        <charset val="204"/>
      </rPr>
      <t>Q75.0</t>
    </r>
    <r>
      <rPr>
        <sz val="14"/>
        <color theme="1"/>
        <rFont val="Times New Roman"/>
        <family val="1"/>
        <charset val="204"/>
      </rPr>
      <t xml:space="preserve">, </t>
    </r>
    <r>
      <rPr>
        <sz val="14"/>
        <rFont val="Times New Roman"/>
        <family val="1"/>
        <charset val="204"/>
      </rPr>
      <t>Q75.2</t>
    </r>
    <r>
      <rPr>
        <sz val="14"/>
        <color theme="1"/>
        <rFont val="Times New Roman"/>
        <family val="1"/>
        <charset val="204"/>
      </rPr>
      <t xml:space="preserve">, </t>
    </r>
    <r>
      <rPr>
        <sz val="14"/>
        <rFont val="Times New Roman"/>
        <family val="1"/>
        <charset val="204"/>
      </rPr>
      <t>Q75.8</t>
    </r>
    <r>
      <rPr>
        <sz val="14"/>
        <color theme="1"/>
        <rFont val="Times New Roman"/>
        <family val="1"/>
        <charset val="204"/>
      </rPr>
      <t xml:space="preserve">, </t>
    </r>
    <r>
      <rPr>
        <sz val="14"/>
        <rFont val="Times New Roman"/>
        <family val="1"/>
        <charset val="204"/>
      </rPr>
      <t>Q87.0</t>
    </r>
    <r>
      <rPr>
        <sz val="14"/>
        <color theme="1"/>
        <rFont val="Times New Roman"/>
        <family val="1"/>
        <charset val="204"/>
      </rPr>
      <t xml:space="preserve">, </t>
    </r>
    <r>
      <rPr>
        <sz val="14"/>
        <rFont val="Times New Roman"/>
        <family val="1"/>
        <charset val="204"/>
      </rPr>
      <t>S02.1</t>
    </r>
    <r>
      <rPr>
        <sz val="14"/>
        <color theme="1"/>
        <rFont val="Times New Roman"/>
        <family val="1"/>
        <charset val="204"/>
      </rPr>
      <t xml:space="preserve">, </t>
    </r>
    <r>
      <rPr>
        <sz val="14"/>
        <rFont val="Times New Roman"/>
        <family val="1"/>
        <charset val="204"/>
      </rPr>
      <t>S02.2</t>
    </r>
    <r>
      <rPr>
        <sz val="14"/>
        <color theme="1"/>
        <rFont val="Times New Roman"/>
        <family val="1"/>
        <charset val="204"/>
      </rPr>
      <t xml:space="preserve">, </t>
    </r>
    <r>
      <rPr>
        <sz val="14"/>
        <rFont val="Times New Roman"/>
        <family val="1"/>
        <charset val="204"/>
      </rPr>
      <t>S02.7</t>
    </r>
    <r>
      <rPr>
        <sz val="14"/>
        <color theme="1"/>
        <rFont val="Times New Roman"/>
        <family val="1"/>
        <charset val="204"/>
      </rPr>
      <t xml:space="preserve"> - </t>
    </r>
    <r>
      <rPr>
        <sz val="14"/>
        <rFont val="Times New Roman"/>
        <family val="1"/>
        <charset val="204"/>
      </rPr>
      <t>S02.9</t>
    </r>
    <r>
      <rPr>
        <sz val="14"/>
        <color theme="1"/>
        <rFont val="Times New Roman"/>
        <family val="1"/>
        <charset val="204"/>
      </rPr>
      <t xml:space="preserve">, </t>
    </r>
    <r>
      <rPr>
        <sz val="14"/>
        <rFont val="Times New Roman"/>
        <family val="1"/>
        <charset val="204"/>
      </rPr>
      <t>T90.2</t>
    </r>
    <r>
      <rPr>
        <sz val="14"/>
        <color theme="1"/>
        <rFont val="Times New Roman"/>
        <family val="1"/>
        <charset val="204"/>
      </rPr>
      <t xml:space="preserve">, </t>
    </r>
    <r>
      <rPr>
        <sz val="14"/>
        <rFont val="Times New Roman"/>
        <family val="1"/>
        <charset val="204"/>
      </rPr>
      <t>T88.8</t>
    </r>
  </si>
  <si>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</si>
  <si>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</si>
  <si>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</si>
  <si>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r>
      <t>G91</t>
    </r>
    <r>
      <rPr>
        <sz val="14"/>
        <color theme="1"/>
        <rFont val="Times New Roman"/>
        <family val="1"/>
        <charset val="204"/>
      </rPr>
      <t xml:space="preserve">, </t>
    </r>
    <r>
      <rPr>
        <sz val="14"/>
        <rFont val="Times New Roman"/>
        <family val="1"/>
        <charset val="204"/>
      </rPr>
      <t>G93.0</t>
    </r>
    <r>
      <rPr>
        <sz val="14"/>
        <color theme="1"/>
        <rFont val="Times New Roman"/>
        <family val="1"/>
        <charset val="204"/>
      </rPr>
      <t xml:space="preserve">, </t>
    </r>
    <r>
      <rPr>
        <sz val="14"/>
        <rFont val="Times New Roman"/>
        <family val="1"/>
        <charset val="204"/>
      </rPr>
      <t>Q03</t>
    </r>
  </si>
  <si>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</si>
  <si>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</si>
  <si>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</si>
  <si>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r>
      <t>G95.1</t>
    </r>
    <r>
      <rPr>
        <sz val="14"/>
        <color theme="1"/>
        <rFont val="Times New Roman"/>
        <family val="1"/>
        <charset val="204"/>
      </rPr>
      <t xml:space="preserve">, </t>
    </r>
    <r>
      <rPr>
        <sz val="14"/>
        <rFont val="Times New Roman"/>
        <family val="1"/>
        <charset val="204"/>
      </rPr>
      <t>G95.2</t>
    </r>
    <r>
      <rPr>
        <sz val="14"/>
        <color theme="1"/>
        <rFont val="Times New Roman"/>
        <family val="1"/>
        <charset val="204"/>
      </rPr>
      <t xml:space="preserve">, </t>
    </r>
    <r>
      <rPr>
        <sz val="14"/>
        <rFont val="Times New Roman"/>
        <family val="1"/>
        <charset val="204"/>
      </rPr>
      <t>G95.8</t>
    </r>
    <r>
      <rPr>
        <sz val="14"/>
        <color theme="1"/>
        <rFont val="Times New Roman"/>
        <family val="1"/>
        <charset val="204"/>
      </rPr>
      <t xml:space="preserve">, </t>
    </r>
    <r>
      <rPr>
        <sz val="14"/>
        <rFont val="Times New Roman"/>
        <family val="1"/>
        <charset val="204"/>
      </rPr>
      <t>G95.9</t>
    </r>
    <r>
      <rPr>
        <sz val="14"/>
        <color theme="1"/>
        <rFont val="Times New Roman"/>
        <family val="1"/>
        <charset val="204"/>
      </rPr>
      <t xml:space="preserve">, </t>
    </r>
    <r>
      <rPr>
        <sz val="14"/>
        <rFont val="Times New Roman"/>
        <family val="1"/>
        <charset val="204"/>
      </rPr>
      <t>M42</t>
    </r>
    <r>
      <rPr>
        <sz val="14"/>
        <color theme="1"/>
        <rFont val="Times New Roman"/>
        <family val="1"/>
        <charset val="204"/>
      </rPr>
      <t xml:space="preserve">, </t>
    </r>
    <r>
      <rPr>
        <sz val="14"/>
        <rFont val="Times New Roman"/>
        <family val="1"/>
        <charset val="204"/>
      </rPr>
      <t>M43</t>
    </r>
    <r>
      <rPr>
        <sz val="14"/>
        <color theme="1"/>
        <rFont val="Times New Roman"/>
        <family val="1"/>
        <charset val="204"/>
      </rPr>
      <t xml:space="preserve">, </t>
    </r>
    <r>
      <rPr>
        <sz val="14"/>
        <rFont val="Times New Roman"/>
        <family val="1"/>
        <charset val="204"/>
      </rPr>
      <t>M45</t>
    </r>
    <r>
      <rPr>
        <sz val="14"/>
        <color theme="1"/>
        <rFont val="Times New Roman"/>
        <family val="1"/>
        <charset val="204"/>
      </rPr>
      <t xml:space="preserve">, </t>
    </r>
    <r>
      <rPr>
        <sz val="14"/>
        <rFont val="Times New Roman"/>
        <family val="1"/>
        <charset val="204"/>
      </rPr>
      <t>M46</t>
    </r>
    <r>
      <rPr>
        <sz val="14"/>
        <color theme="1"/>
        <rFont val="Times New Roman"/>
        <family val="1"/>
        <charset val="204"/>
      </rPr>
      <t xml:space="preserve">, </t>
    </r>
    <r>
      <rPr>
        <sz val="14"/>
        <rFont val="Times New Roman"/>
        <family val="1"/>
        <charset val="204"/>
      </rPr>
      <t>M48</t>
    </r>
    <r>
      <rPr>
        <sz val="14"/>
        <color theme="1"/>
        <rFont val="Times New Roman"/>
        <family val="1"/>
        <charset val="204"/>
      </rPr>
      <t xml:space="preserve">, </t>
    </r>
    <r>
      <rPr>
        <sz val="14"/>
        <rFont val="Times New Roman"/>
        <family val="1"/>
        <charset val="204"/>
      </rPr>
      <t>M50</t>
    </r>
    <r>
      <rPr>
        <sz val="14"/>
        <color theme="1"/>
        <rFont val="Times New Roman"/>
        <family val="1"/>
        <charset val="204"/>
      </rPr>
      <t xml:space="preserve">, </t>
    </r>
    <r>
      <rPr>
        <sz val="14"/>
        <rFont val="Times New Roman"/>
        <family val="1"/>
        <charset val="204"/>
      </rPr>
      <t>M51</t>
    </r>
    <r>
      <rPr>
        <sz val="14"/>
        <color theme="1"/>
        <rFont val="Times New Roman"/>
        <family val="1"/>
        <charset val="204"/>
      </rPr>
      <t xml:space="preserve">, </t>
    </r>
    <r>
      <rPr>
        <sz val="14"/>
        <rFont val="Times New Roman"/>
        <family val="1"/>
        <charset val="204"/>
      </rPr>
      <t>M53</t>
    </r>
    <r>
      <rPr>
        <sz val="14"/>
        <color theme="1"/>
        <rFont val="Times New Roman"/>
        <family val="1"/>
        <charset val="204"/>
      </rPr>
      <t xml:space="preserve">, </t>
    </r>
    <r>
      <rPr>
        <sz val="14"/>
        <rFont val="Times New Roman"/>
        <family val="1"/>
        <charset val="204"/>
      </rPr>
      <t>M92</t>
    </r>
    <r>
      <rPr>
        <sz val="14"/>
        <color theme="1"/>
        <rFont val="Times New Roman"/>
        <family val="1"/>
        <charset val="204"/>
      </rPr>
      <t xml:space="preserve">, </t>
    </r>
    <r>
      <rPr>
        <sz val="14"/>
        <rFont val="Times New Roman"/>
        <family val="1"/>
        <charset val="204"/>
      </rPr>
      <t>M93</t>
    </r>
    <r>
      <rPr>
        <sz val="14"/>
        <color theme="1"/>
        <rFont val="Times New Roman"/>
        <family val="1"/>
        <charset val="204"/>
      </rPr>
      <t xml:space="preserve">, </t>
    </r>
    <r>
      <rPr>
        <sz val="14"/>
        <rFont val="Times New Roman"/>
        <family val="1"/>
        <charset val="204"/>
      </rPr>
      <t>M95</t>
    </r>
    <r>
      <rPr>
        <sz val="14"/>
        <color theme="1"/>
        <rFont val="Times New Roman"/>
        <family val="1"/>
        <charset val="204"/>
      </rPr>
      <t xml:space="preserve">, </t>
    </r>
    <r>
      <rPr>
        <sz val="14"/>
        <rFont val="Times New Roman"/>
        <family val="1"/>
        <charset val="204"/>
      </rPr>
      <t>G95.1</t>
    </r>
    <r>
      <rPr>
        <sz val="14"/>
        <color theme="1"/>
        <rFont val="Times New Roman"/>
        <family val="1"/>
        <charset val="204"/>
      </rPr>
      <t xml:space="preserve">, </t>
    </r>
    <r>
      <rPr>
        <sz val="14"/>
        <rFont val="Times New Roman"/>
        <family val="1"/>
        <charset val="204"/>
      </rPr>
      <t>G95.2</t>
    </r>
    <r>
      <rPr>
        <sz val="14"/>
        <color theme="1"/>
        <rFont val="Times New Roman"/>
        <family val="1"/>
        <charset val="204"/>
      </rPr>
      <t xml:space="preserve">, </t>
    </r>
    <r>
      <rPr>
        <sz val="14"/>
        <rFont val="Times New Roman"/>
        <family val="1"/>
        <charset val="204"/>
      </rPr>
      <t>G95.8</t>
    </r>
    <r>
      <rPr>
        <sz val="14"/>
        <color theme="1"/>
        <rFont val="Times New Roman"/>
        <family val="1"/>
        <charset val="204"/>
      </rPr>
      <t xml:space="preserve">, </t>
    </r>
    <r>
      <rPr>
        <sz val="14"/>
        <rFont val="Times New Roman"/>
        <family val="1"/>
        <charset val="204"/>
      </rPr>
      <t>G95.9</t>
    </r>
    <r>
      <rPr>
        <sz val="14"/>
        <color theme="1"/>
        <rFont val="Times New Roman"/>
        <family val="1"/>
        <charset val="204"/>
      </rPr>
      <t xml:space="preserve">, </t>
    </r>
    <r>
      <rPr>
        <sz val="14"/>
        <rFont val="Times New Roman"/>
        <family val="1"/>
        <charset val="204"/>
      </rPr>
      <t>Q76.2</t>
    </r>
  </si>
  <si>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</si>
  <si>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</si>
  <si>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</si>
  <si>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эндоваскулярное вмешательство с применением адгезивных клеевых композиций, микроэмболов, микроспиралей и стентов</t>
  </si>
  <si>
    <t>Онкология</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</si>
  <si>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фотодинимическая терапия, лазерная и криодеструкция и др.) при злокачественных новообразованиях, в том числе у детей</t>
  </si>
  <si>
    <t xml:space="preserve">С67 </t>
  </si>
  <si>
    <t xml:space="preserve">злокачественные новообразования мочевого пузыря (I-IV стадия) </t>
  </si>
  <si>
    <t xml:space="preserve">хирургическое лечение </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</si>
  <si>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</si>
  <si>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</si>
  <si>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 xml:space="preserve"> C81 - С90, С91.0, С91.5 - С91.9, С92, С93, С94.0, С94.2 - С94.7, С95, С96.9, С00 - С14, С15 - С21, С22, С23 - С26, С30 - С32, С34, С37, С38, С39, С40, С41, C 43, С45, С46, С47, С48, С49, С51 - С58, С60-C69,  С71-C79</t>
  </si>
  <si>
    <t>острые лейкозы,высокозлокачественные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опухоли.Рак носоглотки.Меланома.Другие злокачественные эпителиальные опухоли.Опухоли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</si>
  <si>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терапевтиическое лечение</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</si>
  <si>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</si>
  <si>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Оториноларингология</t>
  </si>
  <si>
    <t>Реконструктивные операции на звукопроводящем аппарате среднего уха</t>
  </si>
  <si>
    <t xml:space="preserve"> </t>
  </si>
  <si>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</si>
  <si>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</si>
  <si>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Реконструктивно-пластическое восстановление функции гортани и трахеи</t>
  </si>
  <si>
    <r>
      <t>J38.3</t>
    </r>
    <r>
      <rPr>
        <sz val="14"/>
        <color theme="1"/>
        <rFont val="Times New Roman"/>
        <family val="1"/>
        <charset val="204"/>
      </rPr>
      <t xml:space="preserve">, </t>
    </r>
    <r>
      <rPr>
        <sz val="14"/>
        <rFont val="Times New Roman"/>
        <family val="1"/>
        <charset val="204"/>
      </rPr>
      <t>R49.0</t>
    </r>
    <r>
      <rPr>
        <sz val="14"/>
        <color theme="1"/>
        <rFont val="Times New Roman"/>
        <family val="1"/>
        <charset val="204"/>
      </rPr>
      <t xml:space="preserve">, </t>
    </r>
    <r>
      <rPr>
        <sz val="14"/>
        <rFont val="Times New Roman"/>
        <family val="1"/>
        <charset val="204"/>
      </rPr>
      <t>R49.1</t>
    </r>
  </si>
  <si>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</si>
  <si>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</si>
  <si>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Хирургическое лечение доброкачественных новообразований среднего уха, полости носа и придаточных пазух, гортани и глотки</t>
  </si>
  <si>
    <t>D14.0, D14.1, D10.0-D10.9</t>
  </si>
  <si>
    <t>доброкачественное новообразование среднего уха, полости носа и придаточных пазух, гортани и глотки</t>
  </si>
  <si>
    <t>удаление новообразования с применением микрохирургической техники и эндоскопической техники</t>
  </si>
  <si>
    <t>Офтальмология</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</si>
  <si>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</si>
  <si>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r>
      <t>H26.0 - H26.4, H40.1</t>
    </r>
    <r>
      <rPr>
        <sz val="14"/>
        <color theme="1"/>
        <rFont val="Times New Roman"/>
        <family val="1"/>
        <charset val="204"/>
      </rPr>
      <t xml:space="preserve"> - H40.8, Q15.0</t>
    </r>
  </si>
  <si>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</si>
  <si>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</si>
  <si>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модифицированная синустрабекулэктомия с задней трепанацией склеры с имплантацией антиглаукоматозного дренажа, в том числе с применением лазерной хирургии</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</si>
  <si>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</si>
  <si>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Н26.0 - H26.4, Н40.1- Н40.8, Q15.0</t>
  </si>
  <si>
    <t>глаукома с повышенным или высоким внутриглазным давлением развитой, далеко зашедшей стадии, в том числе с осложнениями, у взрослых.Врожденная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</si>
  <si>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</si>
  <si>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синустрабекулэктомия с имплантацией различных моделей дренажей с задней трепанацией склеры</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</si>
  <si>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</si>
  <si>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E10.3, E11.3, Н25.0 - Н25.9, Н26.0 - H26.4, Н27.0, Н28, Н30.0 - Н30.9, Н31.3, Н32.8, H33.0 - Н33.5, H34.8, Н35.2 - H35.4, Н36.8, Н43.1, Н43.3, H44.0, H44.1</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</si>
  <si>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оболочки.Осложнения, возникшие в результате предшествующих оптикореконструктивных, эндовитреальных вмешательств у взрослых и детей.Возрастная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</si>
  <si>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</si>
  <si>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</si>
  <si>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</si>
  <si>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</si>
  <si>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H02.0 - H02.5, Н04.0 - H04.6, Н05.0 - H05.5, Н11.2, H21.5, H27.0, H27.1, Н26.0 - Н26.9, Н31.3, Н40.3, S00.1, S00.2, S02.30, S02.31, S02.80, S02.81, S04.0 - S04.5, S05.0 - S05.9, Т26.0 - Т26.9, Н44.0 - Н44.8, Т85.2, Т85.3,Т90.4, T95.0, Т95.8</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</si>
  <si>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</si>
  <si>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факоаспирация травматической катаракты с имплантацией различных моделей интраокулярной линзы</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</si>
  <si>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</si>
  <si>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H26.0, H26.1, H26.2, H26.4, H27.0, H33.0, H33.2 - H33.5, Н35.1, H40.3, H40.4, H40.5, H43.1, H43.3, Н49.9, Q10.0, Q10.1, Q10.4 - Q10.7, Q11.1, Q12.0, Q12.1, Q12.3, Q12.4, Q12.8, Q13.0, Q13.3, Q13.4, Q13.8, Q14.0, Q14.1, Q14.3, Q15.0, H02.0 - H02.5, H04.5, H05.3, Н11.2</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</si>
  <si>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</si>
  <si>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</si>
  <si>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Педиатрия</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</si>
  <si>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</si>
  <si>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I27.0, I27.8, I30.0, I30.9, I31.0, I31.1, I33.0, I33.9, I34.0, I34.2, I35.1, I35.2, I36.0, I36.1, I36.2, I42, I44.2, I45.6, I45.8, I47.0, I47.1, I47.2, I47.9, I48, I49.0, I49.3, I49.5, I49.8, I51.4, Q21.1, Q23.0, Q23.1, Q23.2, Q23.3, Q24.5, Q25.1, Q25.3</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</si>
  <si>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</si>
  <si>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</si>
  <si>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t>
  </si>
  <si>
    <t>E10, E13, E14, E16.1</t>
  </si>
  <si>
    <t>диабет новорожденных. Приобретенный аутоиммунный инсулинзависимый сахарный диабет, лабильное течение. Сахарный диабет с осложнениями (автономная и периферическая полинейропатия, нефропатия, хроническая почечная недостаточность, энцефаопатия, кардиомиопатия, остеоартропатия). Синдромальные моногенные формы сахарного диабета (MODY, DIDMOAD, синдром Альстрема, митохондриальные формы и другие), врожденный гиперинсулинизм</t>
  </si>
  <si>
    <t>комплексное лечение тяжелых форм сахарного диабета и гиперинсулинизма на основе молекулярно-генетических, гормональных и иммунологических исследований с установкой помпы под контролем систем суточного мониторирования глюкозы</t>
  </si>
  <si>
    <t>Ревматология</t>
  </si>
  <si>
    <t>Поликомпонентная иммуномодулирующая терапия с включением генно-инженерных биологических лекарственных препаратов, или селективных ингибиторов семейства янус-киназ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 с возможностью повторной госпитализации, требующейся в связи с применением насыщающих доз в соответствии с инструкцией по применению препарата</t>
  </si>
  <si>
    <t>M05.0, M05.1, M05.2, M05.3, M05.8, M06.0, M06.1, M06.4, M06.8, M08, M45, M32, M34, M07.2</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</si>
  <si>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</si>
  <si>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 xml:space="preserve">поликомпонентная иммуномодулирующая терапия с инициацией или заменой генно-инженерных биологических лекарственных препаратов или селективных ингибиторов семейства янус-киназ, лабораторной диагностики с использованием комплекса иммунологических исследований и/или лучевых и/или ультразвуковых методов диагностики </t>
  </si>
  <si>
    <t>Сердечно-сосудистая хирургия</t>
  </si>
  <si>
    <t>Коронарная реваскуляризация миокарда с применением ангиопластики в сочетании со стентированием при ишемической болезни сердца</t>
  </si>
  <si>
    <t>I20.0, I21.0, I21.1, I21.2, I21.3, I21.9, I22</t>
  </si>
  <si>
    <t>нестабильная стенокардия,острый и повторный инфаркт миокарда (с подъемом сегмента ST электрокардиограммы)</t>
  </si>
  <si>
    <t>баллонная вазодилатация с установкой 1 стента в сосуд (сосуды)</t>
  </si>
  <si>
    <t>баллонная вазодилатация с установкой 2 стентов в сосуд (сосуды)</t>
  </si>
  <si>
    <t>баллонная вазодилатация с установкой 3 стентов в сосуд (сосуды)</t>
  </si>
  <si>
    <t>I20.0, I21.4, I21.9, I22</t>
  </si>
  <si>
    <t>нестабильная стенокардия, острый и повторный инфаркт миокарда (без подъема сегмента ST электрокардиограммы)</t>
  </si>
  <si>
    <t>Коронарная ревасскурялизация миокарда с применением ангиопластики в сочетании со стентированием при ишемической болезни</t>
  </si>
  <si>
    <t>I20.1, I20.8, I25</t>
  </si>
  <si>
    <t>ишемическая болезнь сердца со стенозированием 1-3 коронарных артерий</t>
  </si>
  <si>
    <t>баллонная вазодилатация с установкой 1-3 стентов в сосуд (сосуды)</t>
  </si>
  <si>
    <t>Коронарная реваскуляризация миокарда с применением ангиопластики в сочетании со стентированием при ишемической болезни сердца с установкой 1 стента</t>
  </si>
  <si>
    <t>ишемическая болезнь сердца со стенозированием 1 коронарной артерии</t>
  </si>
  <si>
    <t>баллонная вазодилатация с установкой 1 стента  в сосуд (сосуды)</t>
  </si>
  <si>
    <t>Коронарная реваскуляризация миокарда с применением ангиопластики в сочетании со стентированием при ишемической болезни сердца с установкой 2 стентов</t>
  </si>
  <si>
    <t>ишемическая болезнь сердца со стенозированием 2 коронарных артерий</t>
  </si>
  <si>
    <t>Коронарная реваскуляризация миокарда с применением ангиопластики в сочетании со стентированием при ишемической болезни сердца с установкой 3 стентов</t>
  </si>
  <si>
    <t>ишемическая болезнь сердца со стенозированием 3 коронарных артерий</t>
  </si>
  <si>
    <t>Коронарная ангиопластика со стентированием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(1 стент)</t>
  </si>
  <si>
    <t>I20.0, I20.1, I20.8, I20.9, I21.0, I21.1, I21.2, I21.3, I21.9, I22, I25, I25.0, I25.1, I25.2, I25.3, I25.4, I25.5, I25.6, I25.8, I25.9</t>
  </si>
  <si>
    <t>стабильная стенокардия</t>
  </si>
  <si>
    <t>баллонная вазодилятация и/или стентирование с установкой 1 стента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</si>
  <si>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(2 стента)</t>
  </si>
  <si>
    <t>баллонная вазодилятация и/или стентирование с установкой 2 стентов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</si>
  <si>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(3 стента)</t>
  </si>
  <si>
    <t>баллонная вазодилятация и/или стентирование с установкой 3 стентов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</si>
  <si>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Эндоваскулярная, хирургическая коррекция нарушений ритма сердца без имплантации кардиовертера-дефибриллятора у взрослых</t>
  </si>
  <si>
    <t>I44.1, I44.2, I45.2, I45.3, I45.6, I46.0, I47.0, I47.1, I47.2, I47.9, I48, I49.0, I49.5, Q22.5, Q24.6</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</si>
  <si>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</si>
  <si>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</si>
  <si>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Эндоваскулярная, хирургическая коррекция нарушений ритма сердца без имплантации кардиовертера-дефибриллятора</t>
  </si>
  <si>
    <t>имплантация частотно-адаптированного двухкамерного  кардиостимулятора</t>
  </si>
  <si>
    <t>Эндоваскулярная тромбэкстракция при остром ишемическом инсульте</t>
  </si>
  <si>
    <t>I63.0, I63.1, I63.2, I63.3, I63.4, I63.5, I63.8, I63.9</t>
  </si>
  <si>
    <t>острый ишемический инсульт, вызванный тромботической или эмболической окклюзией церебральных или прецеребральных артерий</t>
  </si>
  <si>
    <t>эндоваскулярная механическая тромбэкстракция и/или тромбоаспирация</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</si>
  <si>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</si>
  <si>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 xml:space="preserve">I20.0, I21, I22, I24.0, </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</si>
  <si>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</si>
  <si>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</si>
  <si>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Торакальная хирургия</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</si>
  <si>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</si>
  <si>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</si>
  <si>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</si>
  <si>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</si>
  <si>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Травматология и ортопедия</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</si>
  <si>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</si>
  <si>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B67, D16, D18, M88</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</si>
  <si>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</si>
  <si>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</si>
  <si>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М42, М43, М45, M46, M48, M50, M51, M53, M92, M93, M95, Q76.2</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</si>
  <si>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</si>
  <si>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 xml:space="preserve"> A18.0,  S12.0, S12.1, S13,S14, S19, S22.0, S22.1, S23, S24, S32.0, S32.1, S33, S34, T08, T09, T85, T91, M80, M81, М82, M86, M85, M87, M96, M99, Q67, Q76.0, Q76.1, Q76.4, Q77, Q76.3</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</si>
  <si>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</si>
  <si>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резекцией позвонка,межпозвонкового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</si>
  <si>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Урология</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</si>
  <si>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</si>
  <si>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r>
      <t>N13.0</t>
    </r>
    <r>
      <rPr>
        <sz val="14"/>
        <color theme="1"/>
        <rFont val="Times New Roman"/>
        <family val="1"/>
        <charset val="204"/>
      </rPr>
      <t xml:space="preserve">, </t>
    </r>
    <r>
      <rPr>
        <sz val="14"/>
        <rFont val="Times New Roman"/>
        <family val="1"/>
        <charset val="204"/>
      </rPr>
      <t>N13.1</t>
    </r>
    <r>
      <rPr>
        <sz val="14"/>
        <color theme="1"/>
        <rFont val="Times New Roman"/>
        <family val="1"/>
        <charset val="204"/>
      </rPr>
      <t xml:space="preserve">, </t>
    </r>
    <r>
      <rPr>
        <sz val="14"/>
        <rFont val="Times New Roman"/>
        <family val="1"/>
        <charset val="204"/>
      </rPr>
      <t>N13.2</t>
    </r>
    <r>
      <rPr>
        <sz val="14"/>
        <color theme="1"/>
        <rFont val="Times New Roman"/>
        <family val="1"/>
        <charset val="204"/>
      </rPr>
      <t xml:space="preserve">, </t>
    </r>
    <r>
      <rPr>
        <sz val="14"/>
        <rFont val="Times New Roman"/>
        <family val="1"/>
        <charset val="204"/>
      </rPr>
      <t>N35</t>
    </r>
    <r>
      <rPr>
        <sz val="14"/>
        <color theme="1"/>
        <rFont val="Times New Roman"/>
        <family val="1"/>
        <charset val="204"/>
      </rPr>
      <t xml:space="preserve">, </t>
    </r>
    <r>
      <rPr>
        <sz val="14"/>
        <rFont val="Times New Roman"/>
        <family val="1"/>
        <charset val="204"/>
      </rPr>
      <t>Q54</t>
    </r>
    <r>
      <rPr>
        <sz val="14"/>
        <color theme="1"/>
        <rFont val="Times New Roman"/>
        <family val="1"/>
        <charset val="204"/>
      </rPr>
      <t xml:space="preserve">, </t>
    </r>
    <r>
      <rPr>
        <sz val="14"/>
        <rFont val="Times New Roman"/>
        <family val="1"/>
        <charset val="204"/>
      </rPr>
      <t>Q64.0</t>
    </r>
    <r>
      <rPr>
        <sz val="14"/>
        <color theme="1"/>
        <rFont val="Times New Roman"/>
        <family val="1"/>
        <charset val="204"/>
      </rPr>
      <t xml:space="preserve">, </t>
    </r>
    <r>
      <rPr>
        <sz val="14"/>
        <rFont val="Times New Roman"/>
        <family val="1"/>
        <charset val="204"/>
      </rPr>
      <t>Q64.1</t>
    </r>
    <r>
      <rPr>
        <sz val="14"/>
        <color theme="1"/>
        <rFont val="Times New Roman"/>
        <family val="1"/>
        <charset val="204"/>
      </rPr>
      <t xml:space="preserve">, </t>
    </r>
    <r>
      <rPr>
        <sz val="14"/>
        <rFont val="Times New Roman"/>
        <family val="1"/>
        <charset val="204"/>
      </rPr>
      <t>Q62.1</t>
    </r>
    <r>
      <rPr>
        <sz val="14"/>
        <color theme="1"/>
        <rFont val="Times New Roman"/>
        <family val="1"/>
        <charset val="204"/>
      </rPr>
      <t xml:space="preserve">, </t>
    </r>
    <r>
      <rPr>
        <sz val="14"/>
        <rFont val="Times New Roman"/>
        <family val="1"/>
        <charset val="204"/>
      </rPr>
      <t>Q62.2</t>
    </r>
    <r>
      <rPr>
        <sz val="14"/>
        <color theme="1"/>
        <rFont val="Times New Roman"/>
        <family val="1"/>
        <charset val="204"/>
      </rPr>
      <t xml:space="preserve">, </t>
    </r>
    <r>
      <rPr>
        <sz val="14"/>
        <rFont val="Times New Roman"/>
        <family val="1"/>
        <charset val="204"/>
      </rPr>
      <t>Q62.3</t>
    </r>
    <r>
      <rPr>
        <sz val="14"/>
        <color theme="1"/>
        <rFont val="Times New Roman"/>
        <family val="1"/>
        <charset val="204"/>
      </rPr>
      <t xml:space="preserve">, </t>
    </r>
    <r>
      <rPr>
        <sz val="14"/>
        <rFont val="Times New Roman"/>
        <family val="1"/>
        <charset val="204"/>
      </rPr>
      <t>Q62.7</t>
    </r>
    <r>
      <rPr>
        <sz val="14"/>
        <color theme="1"/>
        <rFont val="Times New Roman"/>
        <family val="1"/>
        <charset val="204"/>
      </rPr>
      <t xml:space="preserve">, </t>
    </r>
    <r>
      <rPr>
        <sz val="14"/>
        <rFont val="Times New Roman"/>
        <family val="1"/>
        <charset val="204"/>
      </rPr>
      <t>C67</t>
    </r>
    <r>
      <rPr>
        <sz val="14"/>
        <color theme="1"/>
        <rFont val="Times New Roman"/>
        <family val="1"/>
        <charset val="204"/>
      </rPr>
      <t xml:space="preserve">, </t>
    </r>
    <r>
      <rPr>
        <sz val="14"/>
        <rFont val="Times New Roman"/>
        <family val="1"/>
        <charset val="204"/>
      </rPr>
      <t>N82.1</t>
    </r>
    <r>
      <rPr>
        <sz val="14"/>
        <color theme="1"/>
        <rFont val="Times New Roman"/>
        <family val="1"/>
        <charset val="204"/>
      </rPr>
      <t xml:space="preserve">, </t>
    </r>
    <r>
      <rPr>
        <sz val="14"/>
        <rFont val="Times New Roman"/>
        <family val="1"/>
        <charset val="204"/>
      </rPr>
      <t>N82.8</t>
    </r>
    <r>
      <rPr>
        <sz val="14"/>
        <color theme="1"/>
        <rFont val="Times New Roman"/>
        <family val="1"/>
        <charset val="204"/>
      </rPr>
      <t xml:space="preserve">, </t>
    </r>
    <r>
      <rPr>
        <sz val="14"/>
        <rFont val="Times New Roman"/>
        <family val="1"/>
        <charset val="204"/>
      </rPr>
      <t>N82.0</t>
    </r>
    <r>
      <rPr>
        <sz val="14"/>
        <color theme="1"/>
        <rFont val="Times New Roman"/>
        <family val="1"/>
        <charset val="204"/>
      </rPr>
      <t xml:space="preserve">, </t>
    </r>
    <r>
      <rPr>
        <sz val="14"/>
        <rFont val="Times New Roman"/>
        <family val="1"/>
        <charset val="204"/>
      </rPr>
      <t>N32.2</t>
    </r>
    <r>
      <rPr>
        <sz val="14"/>
        <color theme="1"/>
        <rFont val="Times New Roman"/>
        <family val="1"/>
        <charset val="204"/>
      </rPr>
      <t xml:space="preserve">, </t>
    </r>
    <r>
      <rPr>
        <sz val="14"/>
        <rFont val="Times New Roman"/>
        <family val="1"/>
        <charset val="204"/>
      </rPr>
      <t>N33.8</t>
    </r>
  </si>
  <si>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</si>
  <si>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</si>
  <si>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эндоскопическое бужирование и стентирование мочеточника у детей</t>
  </si>
  <si>
    <t xml:space="preserve">восстановление уретры с использованием реваскуляризированного свободного лоскута </t>
  </si>
  <si>
    <t xml:space="preserve">уретропластика лоскутом из слизистой рта </t>
  </si>
  <si>
    <t>Оперативные вмешательства на органах мочеполовой системы с использованием лапароскопической техники</t>
  </si>
  <si>
    <r>
      <t>N28.1</t>
    </r>
    <r>
      <rPr>
        <sz val="14"/>
        <color theme="1"/>
        <rFont val="Times New Roman"/>
        <family val="1"/>
        <charset val="204"/>
      </rPr>
      <t xml:space="preserve">, </t>
    </r>
    <r>
      <rPr>
        <sz val="14"/>
        <rFont val="Times New Roman"/>
        <family val="1"/>
        <charset val="204"/>
      </rPr>
      <t>Q61.0</t>
    </r>
    <r>
      <rPr>
        <sz val="14"/>
        <color theme="1"/>
        <rFont val="Times New Roman"/>
        <family val="1"/>
        <charset val="204"/>
      </rPr>
      <t xml:space="preserve">, </t>
    </r>
    <r>
      <rPr>
        <sz val="14"/>
        <rFont val="Times New Roman"/>
        <family val="1"/>
        <charset val="204"/>
      </rPr>
      <t>N13.0</t>
    </r>
    <r>
      <rPr>
        <sz val="14"/>
        <color theme="1"/>
        <rFont val="Times New Roman"/>
        <family val="1"/>
        <charset val="204"/>
      </rPr>
      <t xml:space="preserve">, </t>
    </r>
    <r>
      <rPr>
        <sz val="14"/>
        <rFont val="Times New Roman"/>
        <family val="1"/>
        <charset val="204"/>
      </rPr>
      <t>N13.1</t>
    </r>
    <r>
      <rPr>
        <sz val="14"/>
        <color theme="1"/>
        <rFont val="Times New Roman"/>
        <family val="1"/>
        <charset val="204"/>
      </rPr>
      <t xml:space="preserve">, </t>
    </r>
    <r>
      <rPr>
        <sz val="14"/>
        <rFont val="Times New Roman"/>
        <family val="1"/>
        <charset val="204"/>
      </rPr>
      <t>N13.2</t>
    </r>
    <r>
      <rPr>
        <sz val="14"/>
        <color theme="1"/>
        <rFont val="Times New Roman"/>
        <family val="1"/>
        <charset val="204"/>
      </rPr>
      <t xml:space="preserve">, </t>
    </r>
    <r>
      <rPr>
        <sz val="14"/>
        <rFont val="Times New Roman"/>
        <family val="1"/>
        <charset val="204"/>
      </rPr>
      <t>N28</t>
    </r>
    <r>
      <rPr>
        <sz val="14"/>
        <color theme="1"/>
        <rFont val="Times New Roman"/>
        <family val="1"/>
        <charset val="204"/>
      </rPr>
      <t xml:space="preserve">, </t>
    </r>
    <r>
      <rPr>
        <sz val="14"/>
        <rFont val="Times New Roman"/>
        <family val="1"/>
        <charset val="204"/>
      </rPr>
      <t>I86.1</t>
    </r>
  </si>
  <si>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</si>
  <si>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</si>
  <si>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</si>
  <si>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</si>
  <si>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Рецидивные и особо сложные операции на органах мочеполовой системы</t>
  </si>
  <si>
    <r>
      <t>N20.2</t>
    </r>
    <r>
      <rPr>
        <sz val="14"/>
        <color theme="1"/>
        <rFont val="Times New Roman"/>
        <family val="1"/>
        <charset val="204"/>
      </rPr>
      <t xml:space="preserve">, </t>
    </r>
    <r>
      <rPr>
        <sz val="14"/>
        <rFont val="Times New Roman"/>
        <family val="1"/>
        <charset val="204"/>
      </rPr>
      <t>N20.0</t>
    </r>
    <r>
      <rPr>
        <sz val="14"/>
        <color theme="1"/>
        <rFont val="Times New Roman"/>
        <family val="1"/>
        <charset val="204"/>
      </rPr>
      <t xml:space="preserve">, </t>
    </r>
    <r>
      <rPr>
        <sz val="14"/>
        <rFont val="Times New Roman"/>
        <family val="1"/>
        <charset val="204"/>
      </rPr>
      <t>N13.0</t>
    </r>
    <r>
      <rPr>
        <sz val="14"/>
        <color theme="1"/>
        <rFont val="Times New Roman"/>
        <family val="1"/>
        <charset val="204"/>
      </rPr>
      <t xml:space="preserve">, </t>
    </r>
    <r>
      <rPr>
        <sz val="14"/>
        <rFont val="Times New Roman"/>
        <family val="1"/>
        <charset val="204"/>
      </rPr>
      <t>N13.1</t>
    </r>
    <r>
      <rPr>
        <sz val="14"/>
        <color theme="1"/>
        <rFont val="Times New Roman"/>
        <family val="1"/>
        <charset val="204"/>
      </rPr>
      <t xml:space="preserve">, </t>
    </r>
    <r>
      <rPr>
        <sz val="14"/>
        <rFont val="Times New Roman"/>
        <family val="1"/>
        <charset val="204"/>
      </rPr>
      <t>N13.2</t>
    </r>
    <r>
      <rPr>
        <sz val="14"/>
        <color theme="1"/>
        <rFont val="Times New Roman"/>
        <family val="1"/>
        <charset val="204"/>
      </rPr>
      <t xml:space="preserve">, </t>
    </r>
    <r>
      <rPr>
        <sz val="14"/>
        <rFont val="Times New Roman"/>
        <family val="1"/>
        <charset val="204"/>
      </rPr>
      <t>C67</t>
    </r>
    <r>
      <rPr>
        <sz val="14"/>
        <color theme="1"/>
        <rFont val="Times New Roman"/>
        <family val="1"/>
        <charset val="204"/>
      </rPr>
      <t xml:space="preserve">, </t>
    </r>
    <r>
      <rPr>
        <sz val="14"/>
        <rFont val="Times New Roman"/>
        <family val="1"/>
        <charset val="204"/>
      </rPr>
      <t>Q62.1</t>
    </r>
    <r>
      <rPr>
        <sz val="14"/>
        <color theme="1"/>
        <rFont val="Times New Roman"/>
        <family val="1"/>
        <charset val="204"/>
      </rPr>
      <t xml:space="preserve">, </t>
    </r>
    <r>
      <rPr>
        <sz val="14"/>
        <rFont val="Times New Roman"/>
        <family val="1"/>
        <charset val="204"/>
      </rPr>
      <t>Q62.2</t>
    </r>
    <r>
      <rPr>
        <sz val="14"/>
        <color theme="1"/>
        <rFont val="Times New Roman"/>
        <family val="1"/>
        <charset val="204"/>
      </rPr>
      <t xml:space="preserve">, </t>
    </r>
    <r>
      <rPr>
        <sz val="14"/>
        <rFont val="Times New Roman"/>
        <family val="1"/>
        <charset val="204"/>
      </rPr>
      <t>Q62.3</t>
    </r>
    <r>
      <rPr>
        <sz val="14"/>
        <color theme="1"/>
        <rFont val="Times New Roman"/>
        <family val="1"/>
        <charset val="204"/>
      </rPr>
      <t xml:space="preserve">, </t>
    </r>
    <r>
      <rPr>
        <sz val="14"/>
        <rFont val="Times New Roman"/>
        <family val="1"/>
        <charset val="204"/>
      </rPr>
      <t>Q62.7</t>
    </r>
  </si>
  <si>
    <t>опухоль почки. Камни почек. Стриктура мочеточника. Опухоль мочевого пузыря. Врожденный уретерогидронефроз. Врожденный мегауретер</t>
  </si>
  <si>
    <t xml:space="preserve">перкутанная нефролитолапоксия в сочетании с лазерной литотрипсией </t>
  </si>
  <si>
    <t>Оперативные вмешательства на органах мочеполовой системы с имплантацией синтетических сложных и сетчатых протезов</t>
  </si>
  <si>
    <r>
      <t>R32</t>
    </r>
    <r>
      <rPr>
        <sz val="14"/>
        <color theme="1"/>
        <rFont val="Times New Roman"/>
        <family val="1"/>
        <charset val="204"/>
      </rPr>
      <t xml:space="preserve">, </t>
    </r>
    <r>
      <rPr>
        <sz val="14"/>
        <rFont val="Times New Roman"/>
        <family val="1"/>
        <charset val="204"/>
      </rPr>
      <t>N31.2</t>
    </r>
  </si>
  <si>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</si>
  <si>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</si>
  <si>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Итого по профилю</t>
  </si>
  <si>
    <t>Всего по МО</t>
  </si>
  <si>
    <t>Хирургия</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</si>
  <si>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</si>
  <si>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t xml:space="preserve"> K86.0- K86.8</t>
  </si>
  <si>
    <t>Заболевания поджелудочной железы</t>
  </si>
  <si>
    <t>наложение гепатикоеюноанастомоза</t>
  </si>
  <si>
    <t>Реконструктивно-пластические, в том числе лапароскопически ассистированные операции на тонкой, толстой кишке и промежности</t>
  </si>
  <si>
    <t>D12.6, K60.4, N82.2, N82.3, N82.4, K57.2, K59.3, Q43.1, Q43.2, Q43.3, Q52.2; K59.0, K59.3; Z93.2, Z93.3, K55.2, K51, K50.0, K50.1, K50.8, K57.2, K62.3, K62.8</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</si>
  <si>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</si>
  <si>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</si>
  <si>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</si>
  <si>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</si>
  <si>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Эндокринология</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</si>
  <si>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</si>
  <si>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</si>
  <si>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</si>
  <si>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</si>
  <si>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 xml:space="preserve">Перечень видов высокотехнологичной медицинской помощи, включенных в базовую программу обязательного медицинского страхования, оказываемых в рамках Территориальной  программы государственных гарантий бесплатного оказания гражданам медицинской помощи на территории Ивановской области на 2023 год и на плановый период 2024 и 2025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</si>
</sst>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0_р_._-;\-* #,##0.00_р_._-;_-* &quot;-&quot;??_р_._-;_-@_-"/>
    <numFmt numFmtId="165" formatCode="#,##0_ ;\-#,##0\ "/>
  </numFmts>
  <fonts count="27"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11"/>
      <name val="Times New Roman"/>
      <family val="1"/>
      <charset val="204"/>
    </font>
    <font>
      <sz val="11"/>
      <color rgb="FF000000"/>
      <name val="Calibri"/>
      <family val="2"/>
      <charset val="204"/>
    </font>
    <font>
      <b/>
      <sz val="11"/>
      <color theme="1"/>
      <name val="Times New Roman"/>
      <family val="1"/>
      <charset val="204"/>
    </font>
    <font>
      <sz val="9"/>
      <color theme="1"/>
      <name val="Calibri"/>
      <family val="2"/>
      <scheme val="minor"/>
    </font>
    <font>
      <b/>
      <sz val="14"/>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u/>
      <sz val="11"/>
      <color theme="10"/>
      <name val="Calibri"/>
      <family val="2"/>
      <scheme val="minor"/>
    </font>
    <font>
      <u/>
      <sz val="14"/>
      <name val="Times New Roman"/>
      <family val="1"/>
      <charset val="204"/>
    </font>
    <font>
      <sz val="11"/>
      <name val="Times New Roman"/>
      <family val="1"/>
      <charset val="204"/>
    </font>
    <font>
      <b/>
      <sz val="14"/>
      <name val="Times New Roman"/>
      <family val="1"/>
      <charset val="204"/>
    </font>
    <font>
      <sz val="14"/>
      <color rgb="FF000000"/>
      <name val="Times New Roman"/>
      <family val="1"/>
      <charset val="204"/>
    </font>
    <font>
      <sz val="14"/>
      <color rgb="FFFF0000"/>
      <name val="Times New Roman"/>
      <family val="1"/>
      <charset val="204"/>
    </font>
    <font>
      <sz val="16"/>
      <name val="Times New Roman"/>
      <family val="1"/>
      <charset val="204"/>
    </font>
    <font>
      <sz val="16"/>
      <color rgb="FF000000"/>
      <name val="Times New Roman"/>
      <family val="1"/>
      <charset val="204"/>
    </font>
    <font>
      <sz val="16"/>
      <color theme="1"/>
      <name val="Times New Roman"/>
      <family val="1"/>
      <charset val="204"/>
    </font>
    <font>
      <b/>
      <sz val="14"/>
      <color rgb="FF000000"/>
      <name val="Times New Roman"/>
      <family val="1"/>
      <charset val="204"/>
    </font>
    <font>
      <sz val="10"/>
      <color indexed="8"/>
      <name val="Arial"/>
      <family val="2"/>
      <charset val="204"/>
    </font>
    <font>
      <sz val="10"/>
      <name val="Arial Narrow"/>
      <family val="2"/>
      <charset val="204"/>
    </font>
    <font>
      <sz val="10"/>
      <name val="Arial Cyr"/>
      <charset val="204"/>
    </font>
    <font>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theme="0"/>
        <bgColor rgb="FFFF8080"/>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s>
  <cellStyleXfs count="66">
    <xf numFmtId="0" fontId="0" fillId="0" borderId="0"/>
    <xf numFmtId="0" fontId="1" fillId="0" borderId="0"/>
    <xf numFmtId="164" fontId="6" fillId="0" borderId="0" applyFont="0" applyFill="0" applyBorder="0" applyAlignment="0" applyProtection="0"/>
    <xf numFmtId="0" fontId="6" fillId="0" borderId="0"/>
    <xf numFmtId="0" fontId="13" fillId="0" borderId="0" applyNumberFormat="0" applyFill="0" applyBorder="0" applyAlignment="0" applyProtection="0"/>
    <xf numFmtId="0" fontId="23" fillId="0" borderId="0"/>
    <xf numFmtId="0" fontId="6"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6" fillId="0" borderId="0"/>
    <xf numFmtId="0" fontId="1" fillId="0" borderId="0"/>
    <xf numFmtId="0" fontId="1" fillId="0" borderId="0"/>
    <xf numFmtId="0" fontId="6"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25"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148">
    <xf numFmtId="0" fontId="0" fillId="0" borderId="0" xfId="0"/>
    <xf numFmtId="0" fontId="3" fillId="2" borderId="0" xfId="0" applyFont="1" applyFill="1" applyAlignment="1">
      <alignment horizontal="center" vertical="top"/>
    </xf>
    <xf numFmtId="0" fontId="4" fillId="2" borderId="2" xfId="1" applyFont="1" applyFill="1" applyBorder="1" applyAlignment="1">
      <alignment horizontal="center" vertical="center" wrapText="1"/>
    </xf>
    <xf numFmtId="0" fontId="4" fillId="2" borderId="2" xfId="1" applyFont="1" applyFill="1" applyBorder="1" applyAlignment="1">
      <alignment horizontal="center" vertical="center"/>
    </xf>
    <xf numFmtId="1" fontId="11" fillId="2" borderId="2" xfId="0" applyNumberFormat="1" applyFont="1" applyFill="1" applyBorder="1" applyAlignment="1">
      <alignment horizontal="center" vertical="top" wrapText="1"/>
    </xf>
    <xf numFmtId="0" fontId="11" fillId="2" borderId="2" xfId="0" applyFont="1" applyFill="1" applyBorder="1" applyAlignment="1">
      <alignment vertical="top" wrapText="1"/>
    </xf>
    <xf numFmtId="0" fontId="11" fillId="2" borderId="4" xfId="0" applyNumberFormat="1" applyFont="1" applyFill="1" applyBorder="1" applyAlignment="1">
      <alignment horizontal="center" vertical="top" wrapText="1"/>
    </xf>
    <xf numFmtId="0" fontId="11" fillId="2" borderId="2" xfId="0" applyNumberFormat="1" applyFont="1" applyFill="1" applyBorder="1" applyAlignment="1">
      <alignment horizontal="center" vertical="top" wrapText="1"/>
    </xf>
    <xf numFmtId="0" fontId="12" fillId="2" borderId="2" xfId="0" applyNumberFormat="1" applyFont="1" applyFill="1" applyBorder="1" applyAlignment="1">
      <alignment horizontal="center" vertical="top" wrapText="1"/>
    </xf>
    <xf numFmtId="2" fontId="11" fillId="2" borderId="2" xfId="0" applyNumberFormat="1" applyFont="1" applyFill="1" applyBorder="1" applyAlignment="1">
      <alignment horizontal="center" vertical="top" wrapText="1"/>
    </xf>
    <xf numFmtId="2" fontId="9" fillId="2" borderId="2" xfId="0" applyNumberFormat="1" applyFont="1" applyFill="1" applyBorder="1" applyAlignment="1">
      <alignment horizontal="left" vertical="top" wrapText="1"/>
    </xf>
    <xf numFmtId="1" fontId="12" fillId="2" borderId="2" xfId="0" applyNumberFormat="1" applyFont="1" applyFill="1" applyBorder="1" applyAlignment="1">
      <alignment horizontal="left" vertical="top" wrapText="1"/>
    </xf>
    <xf numFmtId="2" fontId="12" fillId="2" borderId="4" xfId="0" applyNumberFormat="1" applyFont="1" applyFill="1" applyBorder="1" applyAlignment="1">
      <alignment vertical="top" wrapText="1"/>
    </xf>
    <xf numFmtId="2" fontId="11" fillId="2" borderId="4" xfId="0" applyNumberFormat="1" applyFont="1" applyFill="1" applyBorder="1" applyAlignment="1">
      <alignment vertical="top" wrapText="1"/>
    </xf>
    <xf numFmtId="2" fontId="11" fillId="2" borderId="2" xfId="0" applyNumberFormat="1" applyFont="1" applyFill="1" applyBorder="1" applyAlignment="1">
      <alignment horizontal="left" vertical="top" wrapText="1"/>
    </xf>
    <xf numFmtId="2" fontId="12" fillId="2" borderId="2" xfId="0" applyNumberFormat="1" applyFont="1" applyFill="1" applyBorder="1" applyAlignment="1">
      <alignment horizontal="left" vertical="top" wrapText="1"/>
    </xf>
    <xf numFmtId="1" fontId="11" fillId="2" borderId="4" xfId="0" applyNumberFormat="1" applyFont="1" applyFill="1" applyBorder="1" applyAlignment="1">
      <alignment vertical="center" wrapText="1"/>
    </xf>
    <xf numFmtId="1" fontId="12" fillId="2" borderId="2" xfId="0" applyNumberFormat="1" applyFont="1" applyFill="1" applyBorder="1" applyAlignment="1">
      <alignment horizontal="center" vertical="top" wrapText="1"/>
    </xf>
    <xf numFmtId="0" fontId="18" fillId="3" borderId="2"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0" fontId="11" fillId="2" borderId="7" xfId="0" applyNumberFormat="1" applyFont="1" applyFill="1" applyBorder="1" applyAlignment="1">
      <alignment vertical="top" wrapText="1"/>
    </xf>
    <xf numFmtId="0" fontId="11" fillId="2" borderId="6" xfId="0" applyNumberFormat="1" applyFont="1" applyFill="1" applyBorder="1" applyAlignment="1">
      <alignment vertical="top" wrapText="1"/>
    </xf>
    <xf numFmtId="0" fontId="10" fillId="2" borderId="5" xfId="0" applyFont="1" applyFill="1" applyBorder="1" applyAlignment="1">
      <alignment horizontal="center" vertical="center"/>
    </xf>
    <xf numFmtId="0" fontId="3" fillId="2" borderId="0" xfId="0" applyFont="1" applyFill="1"/>
    <xf numFmtId="1" fontId="9" fillId="2" borderId="4" xfId="0" applyNumberFormat="1" applyFont="1" applyFill="1" applyBorder="1" applyAlignment="1">
      <alignment vertical="center" wrapText="1"/>
    </xf>
    <xf numFmtId="1" fontId="9" fillId="2" borderId="7" xfId="0" applyNumberFormat="1" applyFont="1" applyFill="1" applyBorder="1" applyAlignment="1">
      <alignment vertical="center" wrapText="1"/>
    </xf>
    <xf numFmtId="0" fontId="12" fillId="2" borderId="2" xfId="0" applyFont="1" applyFill="1" applyBorder="1" applyAlignment="1">
      <alignment vertical="top" wrapText="1"/>
    </xf>
    <xf numFmtId="0" fontId="10" fillId="2" borderId="5" xfId="0" applyNumberFormat="1" applyFont="1" applyFill="1" applyBorder="1" applyAlignment="1">
      <alignment horizontal="center" vertical="center" wrapText="1"/>
    </xf>
    <xf numFmtId="0" fontId="12" fillId="2" borderId="7" xfId="0" applyFont="1" applyFill="1" applyBorder="1" applyAlignment="1">
      <alignment vertical="top" wrapText="1"/>
    </xf>
    <xf numFmtId="0" fontId="12" fillId="2" borderId="2" xfId="0" applyFont="1" applyFill="1" applyBorder="1" applyAlignment="1">
      <alignment horizontal="left" vertical="top" wrapText="1"/>
    </xf>
    <xf numFmtId="0" fontId="12" fillId="2" borderId="6" xfId="0" applyFont="1" applyFill="1" applyBorder="1" applyAlignment="1">
      <alignment vertical="top" wrapText="1"/>
    </xf>
    <xf numFmtId="2" fontId="12" fillId="2" borderId="2" xfId="0" applyNumberFormat="1" applyFont="1" applyFill="1" applyBorder="1" applyAlignment="1">
      <alignment horizontal="center" vertical="top" wrapText="1"/>
    </xf>
    <xf numFmtId="2" fontId="16" fillId="2" borderId="2" xfId="0" applyNumberFormat="1" applyFont="1" applyFill="1" applyBorder="1" applyAlignment="1">
      <alignment horizontal="left" vertical="top" wrapText="1"/>
    </xf>
    <xf numFmtId="1" fontId="12" fillId="2" borderId="2" xfId="0" applyNumberFormat="1" applyFont="1" applyFill="1" applyBorder="1" applyAlignment="1">
      <alignment vertical="top" wrapText="1"/>
    </xf>
    <xf numFmtId="2" fontId="12" fillId="2" borderId="2" xfId="0" applyNumberFormat="1" applyFont="1" applyFill="1" applyBorder="1" applyAlignment="1">
      <alignment vertical="top" wrapText="1"/>
    </xf>
    <xf numFmtId="2" fontId="16" fillId="2" borderId="2" xfId="0" applyNumberFormat="1" applyFont="1" applyFill="1" applyBorder="1" applyAlignment="1">
      <alignment horizontal="center" vertical="top" wrapText="1"/>
    </xf>
    <xf numFmtId="2" fontId="17" fillId="2" borderId="2" xfId="0" applyNumberFormat="1" applyFont="1" applyFill="1" applyBorder="1" applyAlignment="1">
      <alignment horizontal="center" vertical="top" wrapText="1"/>
    </xf>
    <xf numFmtId="0" fontId="19" fillId="2" borderId="2" xfId="0" applyFont="1" applyFill="1" applyBorder="1" applyAlignment="1">
      <alignment horizontal="center" vertical="top" wrapText="1"/>
    </xf>
    <xf numFmtId="1" fontId="12" fillId="2" borderId="2" xfId="0" applyNumberFormat="1" applyFont="1" applyFill="1" applyBorder="1" applyAlignment="1">
      <alignment horizontal="center" vertical="center" wrapText="1"/>
    </xf>
    <xf numFmtId="2" fontId="11" fillId="2" borderId="2" xfId="0" applyNumberFormat="1" applyFont="1" applyFill="1" applyBorder="1" applyAlignment="1">
      <alignment vertical="top" wrapText="1"/>
    </xf>
    <xf numFmtId="2" fontId="18" fillId="2" borderId="2" xfId="0" applyNumberFormat="1" applyFont="1" applyFill="1" applyBorder="1" applyAlignment="1">
      <alignment horizontal="center" vertical="top" wrapText="1"/>
    </xf>
    <xf numFmtId="2" fontId="17" fillId="2" borderId="2" xfId="0" applyNumberFormat="1" applyFont="1" applyFill="1" applyBorder="1" applyAlignment="1">
      <alignment horizontal="left" vertical="top" wrapText="1"/>
    </xf>
    <xf numFmtId="2" fontId="18" fillId="2" borderId="2" xfId="0" applyNumberFormat="1" applyFont="1" applyFill="1" applyBorder="1" applyAlignment="1">
      <alignment horizontal="left" vertical="top" wrapText="1"/>
    </xf>
    <xf numFmtId="1" fontId="11" fillId="2" borderId="4" xfId="0" applyNumberFormat="1" applyFont="1" applyFill="1" applyBorder="1" applyAlignment="1">
      <alignment vertical="top" wrapText="1"/>
    </xf>
    <xf numFmtId="2" fontId="9" fillId="2" borderId="2" xfId="0" applyNumberFormat="1" applyFont="1" applyFill="1" applyBorder="1" applyAlignment="1">
      <alignment vertical="center" wrapText="1"/>
    </xf>
    <xf numFmtId="2" fontId="9" fillId="2" borderId="5" xfId="0" applyNumberFormat="1" applyFont="1" applyFill="1" applyBorder="1" applyAlignment="1">
      <alignment vertical="center" wrapText="1"/>
    </xf>
    <xf numFmtId="2" fontId="17" fillId="2" borderId="4" xfId="0" applyNumberFormat="1" applyFont="1" applyFill="1" applyBorder="1" applyAlignment="1">
      <alignment vertical="top" wrapText="1"/>
    </xf>
    <xf numFmtId="2" fontId="17" fillId="2" borderId="7" xfId="0" applyNumberFormat="1" applyFont="1" applyFill="1" applyBorder="1" applyAlignment="1">
      <alignment vertical="top" wrapText="1"/>
    </xf>
    <xf numFmtId="0" fontId="17" fillId="2" borderId="2" xfId="0" applyFont="1" applyFill="1" applyBorder="1" applyAlignment="1">
      <alignment vertical="center" wrapText="1"/>
    </xf>
    <xf numFmtId="2" fontId="11" fillId="2" borderId="4" xfId="0" applyNumberFormat="1" applyFont="1" applyFill="1" applyBorder="1" applyAlignment="1">
      <alignment horizontal="left" vertical="top" wrapText="1"/>
    </xf>
    <xf numFmtId="0" fontId="3" fillId="2" borderId="0" xfId="0" applyFont="1" applyFill="1" applyBorder="1" applyAlignment="1">
      <alignment horizontal="center" vertical="top"/>
    </xf>
    <xf numFmtId="0" fontId="11" fillId="2" borderId="0" xfId="0" applyFont="1" applyFill="1" applyBorder="1" applyAlignment="1">
      <alignment horizontal="center" vertical="top"/>
    </xf>
    <xf numFmtId="0" fontId="0" fillId="2" borderId="0" xfId="0" applyFill="1" applyBorder="1" applyAlignment="1">
      <alignment horizontal="center" vertical="top"/>
    </xf>
    <xf numFmtId="0" fontId="0" fillId="2" borderId="0" xfId="0" applyFill="1" applyAlignment="1">
      <alignment horizontal="center" vertical="top"/>
    </xf>
    <xf numFmtId="4" fontId="5" fillId="2" borderId="2" xfId="2" applyNumberFormat="1" applyFont="1" applyFill="1" applyBorder="1" applyAlignment="1">
      <alignment horizontal="center" vertical="center" wrapText="1"/>
    </xf>
    <xf numFmtId="0" fontId="7" fillId="2" borderId="2" xfId="3" applyFont="1" applyFill="1" applyBorder="1" applyAlignment="1">
      <alignment horizontal="center" vertical="center" wrapText="1"/>
    </xf>
    <xf numFmtId="0" fontId="8" fillId="2" borderId="0" xfId="0" applyFont="1" applyFill="1"/>
    <xf numFmtId="0" fontId="8" fillId="2" borderId="0" xfId="0" applyFont="1" applyFill="1" applyAlignment="1">
      <alignment horizontal="center" vertical="center"/>
    </xf>
    <xf numFmtId="0" fontId="11" fillId="2" borderId="0" xfId="0" applyFont="1" applyFill="1" applyAlignment="1">
      <alignment horizontal="left" vertical="top" wrapText="1"/>
    </xf>
    <xf numFmtId="0" fontId="11" fillId="2" borderId="0" xfId="0" applyFont="1" applyFill="1" applyAlignment="1">
      <alignment vertical="top" wrapText="1"/>
    </xf>
    <xf numFmtId="0" fontId="9" fillId="2" borderId="2" xfId="0" applyNumberFormat="1" applyFont="1" applyFill="1" applyBorder="1" applyAlignment="1">
      <alignment horizontal="center" vertical="top" wrapText="1"/>
    </xf>
    <xf numFmtId="2" fontId="14" fillId="2" borderId="2" xfId="4" applyNumberFormat="1" applyFont="1" applyFill="1" applyBorder="1" applyAlignment="1">
      <alignment horizontal="left" vertical="top" wrapText="1"/>
    </xf>
    <xf numFmtId="0" fontId="15" fillId="2" borderId="2" xfId="0" applyFont="1" applyFill="1" applyBorder="1" applyAlignment="1">
      <alignment vertical="center"/>
    </xf>
    <xf numFmtId="0" fontId="11" fillId="2" borderId="0" xfId="0" applyFont="1" applyFill="1"/>
    <xf numFmtId="1" fontId="12" fillId="2" borderId="4" xfId="0" applyNumberFormat="1" applyFont="1" applyFill="1" applyBorder="1" applyAlignment="1">
      <alignment horizontal="center" vertical="top" wrapText="1"/>
    </xf>
    <xf numFmtId="2" fontId="12" fillId="2" borderId="4" xfId="0" applyNumberFormat="1" applyFont="1" applyFill="1" applyBorder="1" applyAlignment="1">
      <alignment horizontal="left" vertical="top" wrapText="1"/>
    </xf>
    <xf numFmtId="1" fontId="12" fillId="2" borderId="4" xfId="0" applyNumberFormat="1" applyFont="1" applyFill="1" applyBorder="1" applyAlignment="1">
      <alignment vertical="top" wrapText="1"/>
    </xf>
    <xf numFmtId="0" fontId="12" fillId="2" borderId="2" xfId="0" applyFont="1" applyFill="1" applyBorder="1" applyAlignment="1">
      <alignment vertical="top"/>
    </xf>
    <xf numFmtId="0" fontId="15" fillId="2" borderId="2" xfId="0" applyFont="1" applyFill="1" applyBorder="1" applyAlignment="1">
      <alignment vertical="center" wrapText="1"/>
    </xf>
    <xf numFmtId="0" fontId="1" fillId="2" borderId="0" xfId="0" applyFont="1" applyFill="1" applyAlignment="1">
      <alignment wrapText="1"/>
    </xf>
    <xf numFmtId="0" fontId="11" fillId="2" borderId="0" xfId="0" applyFont="1" applyFill="1" applyAlignment="1">
      <alignment wrapText="1"/>
    </xf>
    <xf numFmtId="0" fontId="9" fillId="2" borderId="0" xfId="0" applyFont="1" applyFill="1" applyAlignment="1">
      <alignment vertical="top" wrapText="1"/>
    </xf>
    <xf numFmtId="0" fontId="11" fillId="2" borderId="2" xfId="0" applyFont="1" applyFill="1" applyBorder="1" applyAlignment="1">
      <alignment horizontal="left" vertical="center" wrapText="1"/>
    </xf>
    <xf numFmtId="0" fontId="9" fillId="2" borderId="0" xfId="0" applyFont="1" applyFill="1" applyAlignment="1">
      <alignment wrapText="1"/>
    </xf>
    <xf numFmtId="0" fontId="16" fillId="2" borderId="2" xfId="0" applyNumberFormat="1" applyFont="1" applyFill="1" applyBorder="1" applyAlignment="1">
      <alignment horizontal="center" vertical="top" wrapText="1"/>
    </xf>
    <xf numFmtId="0" fontId="12" fillId="2" borderId="0" xfId="0" applyFont="1" applyFill="1" applyAlignment="1">
      <alignment wrapText="1"/>
    </xf>
    <xf numFmtId="0" fontId="12" fillId="2" borderId="2" xfId="0" applyFont="1" applyFill="1" applyBorder="1" applyAlignment="1">
      <alignment horizontal="center" vertical="center" wrapText="1"/>
    </xf>
    <xf numFmtId="0" fontId="12" fillId="2" borderId="0" xfId="0" applyFont="1" applyFill="1" applyAlignment="1">
      <alignment vertical="top" wrapText="1"/>
    </xf>
    <xf numFmtId="0" fontId="20" fillId="2" borderId="2" xfId="0" applyFont="1" applyFill="1" applyBorder="1" applyAlignment="1">
      <alignment horizontal="left" vertical="top" wrapTex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21" fillId="2" borderId="2" xfId="0" applyFont="1" applyFill="1" applyBorder="1" applyAlignment="1">
      <alignment horizontal="left" vertical="center" wrapText="1"/>
    </xf>
    <xf numFmtId="0" fontId="21" fillId="2" borderId="2" xfId="0" applyFont="1" applyFill="1" applyBorder="1" applyAlignment="1">
      <alignment vertical="center" wrapText="1"/>
    </xf>
    <xf numFmtId="0" fontId="11"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1" fillId="2" borderId="0" xfId="0" applyFont="1" applyFill="1" applyAlignment="1">
      <alignment vertical="center"/>
    </xf>
    <xf numFmtId="0" fontId="11" fillId="2" borderId="2" xfId="0" applyFont="1" applyFill="1" applyBorder="1" applyAlignment="1">
      <alignment vertical="center"/>
    </xf>
    <xf numFmtId="0" fontId="4" fillId="2" borderId="0" xfId="0" applyFont="1" applyFill="1" applyAlignment="1">
      <alignment horizontal="left" vertical="center" wrapText="1"/>
    </xf>
    <xf numFmtId="0" fontId="11" fillId="2" borderId="0" xfId="0" applyFont="1" applyFill="1" applyAlignment="1">
      <alignment vertical="center" wrapText="1"/>
    </xf>
    <xf numFmtId="0" fontId="11" fillId="2" borderId="3" xfId="0" applyFont="1" applyFill="1" applyBorder="1" applyAlignment="1">
      <alignment vertical="center" wrapText="1"/>
    </xf>
    <xf numFmtId="0" fontId="16"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top" wrapText="1"/>
    </xf>
    <xf numFmtId="0" fontId="3" fillId="2" borderId="2" xfId="0" applyFont="1" applyFill="1" applyBorder="1"/>
    <xf numFmtId="0" fontId="9" fillId="2" borderId="4" xfId="0" applyNumberFormat="1" applyFont="1" applyFill="1" applyBorder="1" applyAlignment="1">
      <alignment horizontal="center" vertical="top"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2" xfId="0" applyFont="1" applyFill="1" applyBorder="1" applyAlignment="1">
      <alignment wrapText="1"/>
    </xf>
    <xf numFmtId="0" fontId="11" fillId="2" borderId="2" xfId="0" applyFont="1" applyFill="1" applyBorder="1" applyAlignment="1">
      <alignment vertical="top"/>
    </xf>
    <xf numFmtId="0" fontId="3" fillId="2" borderId="0" xfId="0" applyFont="1" applyFill="1" applyBorder="1"/>
    <xf numFmtId="0" fontId="3" fillId="2" borderId="0" xfId="0" applyFont="1" applyFill="1" applyBorder="1" applyAlignment="1">
      <alignment horizontal="center" vertical="center"/>
    </xf>
    <xf numFmtId="1" fontId="3" fillId="2" borderId="0" xfId="0" applyNumberFormat="1" applyFont="1" applyFill="1" applyBorder="1" applyAlignment="1">
      <alignment horizontal="center" vertical="center"/>
    </xf>
    <xf numFmtId="0" fontId="11" fillId="2" borderId="0" xfId="0" applyFont="1" applyFill="1" applyBorder="1"/>
    <xf numFmtId="3"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center"/>
    </xf>
    <xf numFmtId="165" fontId="7" fillId="2" borderId="0" xfId="0" applyNumberFormat="1" applyFont="1" applyFill="1" applyBorder="1" applyAlignment="1">
      <alignment horizontal="center"/>
    </xf>
    <xf numFmtId="3" fontId="3" fillId="2" borderId="0" xfId="0" applyNumberFormat="1" applyFont="1" applyFill="1" applyBorder="1"/>
    <xf numFmtId="165" fontId="3" fillId="2" borderId="0" xfId="0" applyNumberFormat="1" applyFont="1" applyFill="1" applyBorder="1"/>
    <xf numFmtId="0" fontId="0" fillId="2" borderId="0" xfId="0" applyFill="1" applyBorder="1"/>
    <xf numFmtId="0" fontId="0" fillId="2" borderId="0" xfId="0" applyFill="1"/>
    <xf numFmtId="0" fontId="9" fillId="2" borderId="0" xfId="0" applyFont="1" applyFill="1" applyBorder="1" applyAlignment="1">
      <alignment horizontal="center"/>
    </xf>
    <xf numFmtId="1" fontId="9" fillId="2" borderId="0" xfId="0" applyNumberFormat="1" applyFont="1" applyFill="1" applyBorder="1" applyAlignment="1">
      <alignment horizontal="center" vertical="center"/>
    </xf>
    <xf numFmtId="1" fontId="9" fillId="2" borderId="2" xfId="0" applyNumberFormat="1" applyFont="1" applyFill="1" applyBorder="1" applyAlignment="1">
      <alignment horizontal="right" vertical="top" wrapText="1"/>
    </xf>
    <xf numFmtId="2" fontId="9" fillId="2" borderId="12" xfId="0" applyNumberFormat="1" applyFont="1" applyFill="1" applyBorder="1" applyAlignment="1">
      <alignment horizontal="center" vertical="top" wrapText="1"/>
    </xf>
    <xf numFmtId="2" fontId="9" fillId="2" borderId="0" xfId="0" applyNumberFormat="1" applyFont="1" applyFill="1" applyBorder="1" applyAlignment="1">
      <alignment horizontal="center" vertical="top" wrapText="1"/>
    </xf>
    <xf numFmtId="2" fontId="9" fillId="2" borderId="9" xfId="0" applyNumberFormat="1" applyFont="1" applyFill="1" applyBorder="1" applyAlignment="1">
      <alignment horizontal="right" vertical="top" wrapText="1"/>
    </xf>
    <xf numFmtId="2" fontId="9" fillId="2" borderId="10" xfId="0" applyNumberFormat="1" applyFont="1" applyFill="1" applyBorder="1" applyAlignment="1">
      <alignment horizontal="right" vertical="top" wrapText="1"/>
    </xf>
    <xf numFmtId="2" fontId="9" fillId="2" borderId="11" xfId="0" applyNumberFormat="1" applyFont="1" applyFill="1" applyBorder="1" applyAlignment="1">
      <alignment horizontal="right" vertical="top" wrapText="1"/>
    </xf>
    <xf numFmtId="2" fontId="11" fillId="2" borderId="4" xfId="0" applyNumberFormat="1" applyFont="1" applyFill="1" applyBorder="1" applyAlignment="1">
      <alignment horizontal="left" vertical="top" wrapText="1"/>
    </xf>
    <xf numFmtId="2" fontId="11" fillId="2" borderId="7" xfId="0" applyNumberFormat="1" applyFont="1" applyFill="1" applyBorder="1" applyAlignment="1">
      <alignment horizontal="left" vertical="top" wrapText="1"/>
    </xf>
    <xf numFmtId="2" fontId="11" fillId="2" borderId="6" xfId="0" applyNumberFormat="1" applyFont="1" applyFill="1" applyBorder="1" applyAlignment="1">
      <alignment horizontal="left" vertical="top" wrapText="1"/>
    </xf>
    <xf numFmtId="2" fontId="9" fillId="2" borderId="3" xfId="0" applyNumberFormat="1" applyFont="1" applyFill="1" applyBorder="1" applyAlignment="1">
      <alignment horizontal="right" vertical="top" wrapText="1"/>
    </xf>
    <xf numFmtId="2" fontId="9" fillId="2" borderId="8" xfId="0" applyNumberFormat="1" applyFont="1" applyFill="1" applyBorder="1" applyAlignment="1">
      <alignment horizontal="right" vertical="top" wrapText="1"/>
    </xf>
    <xf numFmtId="2" fontId="9" fillId="2" borderId="5" xfId="0" applyNumberFormat="1" applyFont="1" applyFill="1" applyBorder="1" applyAlignment="1">
      <alignment horizontal="right" vertical="top" wrapText="1"/>
    </xf>
    <xf numFmtId="2" fontId="9" fillId="2" borderId="3"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9" fillId="2" borderId="5" xfId="0" applyNumberFormat="1" applyFont="1" applyFill="1" applyBorder="1" applyAlignment="1">
      <alignment horizontal="right"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1" fontId="17" fillId="2" borderId="4" xfId="0" applyNumberFormat="1" applyFont="1" applyFill="1" applyBorder="1" applyAlignment="1">
      <alignment horizontal="center" vertical="top" wrapText="1"/>
    </xf>
    <xf numFmtId="1" fontId="17" fillId="2" borderId="7" xfId="0" applyNumberFormat="1" applyFont="1" applyFill="1" applyBorder="1" applyAlignment="1">
      <alignment horizontal="center" vertical="top" wrapText="1"/>
    </xf>
    <xf numFmtId="1" fontId="17" fillId="2" borderId="6" xfId="0" applyNumberFormat="1" applyFont="1" applyFill="1" applyBorder="1" applyAlignment="1">
      <alignment horizontal="center" vertical="top" wrapText="1"/>
    </xf>
    <xf numFmtId="2" fontId="16" fillId="2" borderId="2" xfId="0" applyNumberFormat="1" applyFont="1" applyFill="1" applyBorder="1" applyAlignment="1">
      <alignment horizontal="right" vertical="top" wrapText="1"/>
    </xf>
    <xf numFmtId="2" fontId="9" fillId="2" borderId="2" xfId="0" applyNumberFormat="1" applyFont="1" applyFill="1" applyBorder="1" applyAlignment="1">
      <alignment horizontal="center" vertical="center" wrapText="1"/>
    </xf>
    <xf numFmtId="1" fontId="11" fillId="2" borderId="4" xfId="0" applyNumberFormat="1" applyFont="1" applyFill="1" applyBorder="1" applyAlignment="1">
      <alignment horizontal="center" vertical="top" wrapText="1"/>
    </xf>
    <xf numFmtId="1" fontId="11" fillId="2" borderId="7" xfId="0" applyNumberFormat="1" applyFont="1" applyFill="1" applyBorder="1" applyAlignment="1">
      <alignment horizontal="center" vertical="top" wrapText="1"/>
    </xf>
    <xf numFmtId="1" fontId="11" fillId="2" borderId="6" xfId="0" applyNumberFormat="1" applyFont="1" applyFill="1" applyBorder="1" applyAlignment="1">
      <alignment horizontal="center" vertical="top" wrapText="1"/>
    </xf>
    <xf numFmtId="2" fontId="12" fillId="2" borderId="4" xfId="0" applyNumberFormat="1" applyFont="1" applyFill="1" applyBorder="1" applyAlignment="1">
      <alignment horizontal="left" vertical="top" wrapText="1"/>
    </xf>
    <xf numFmtId="2" fontId="12" fillId="2" borderId="7" xfId="0" applyNumberFormat="1" applyFont="1" applyFill="1" applyBorder="1" applyAlignment="1">
      <alignment horizontal="left" vertical="top" wrapText="1"/>
    </xf>
    <xf numFmtId="2" fontId="12" fillId="2" borderId="6" xfId="0" applyNumberFormat="1" applyFont="1" applyFill="1" applyBorder="1" applyAlignment="1">
      <alignment horizontal="left" vertical="top" wrapText="1"/>
    </xf>
    <xf numFmtId="2" fontId="16"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top" wrapText="1"/>
    </xf>
    <xf numFmtId="2" fontId="11" fillId="2" borderId="6" xfId="0" applyNumberFormat="1" applyFont="1" applyFill="1" applyBorder="1" applyAlignment="1">
      <alignment horizontal="center" vertical="top" wrapText="1"/>
    </xf>
    <xf numFmtId="0" fontId="12" fillId="2" borderId="2" xfId="0" applyFont="1" applyFill="1" applyBorder="1" applyAlignment="1">
      <alignment horizontal="left" vertical="top" wrapText="1"/>
    </xf>
    <xf numFmtId="0" fontId="12" fillId="2" borderId="2" xfId="0" applyFont="1" applyFill="1" applyBorder="1" applyAlignment="1">
      <alignment horizontal="center" vertical="top" wrapText="1"/>
    </xf>
    <xf numFmtId="2" fontId="9" fillId="2" borderId="2" xfId="0" applyNumberFormat="1" applyFont="1" applyFill="1" applyBorder="1" applyAlignment="1">
      <alignment horizontal="right" vertical="top" wrapText="1"/>
    </xf>
    <xf numFmtId="0" fontId="9" fillId="2" borderId="2" xfId="0" applyFont="1" applyFill="1" applyBorder="1" applyAlignment="1">
      <alignment horizontal="center" vertical="center"/>
    </xf>
    <xf numFmtId="0" fontId="10" fillId="2" borderId="1" xfId="0" applyFont="1" applyFill="1" applyBorder="1" applyAlignment="1">
      <alignment horizontal="center" vertical="center" wrapText="1"/>
    </xf>
  </cellXfs>
  <cellStyles count="66">
    <cellStyle name="Normal_Sheet1" xfId="5"/>
    <cellStyle name="TableStyleLight1" xfId="6"/>
    <cellStyle name="Гиперссылка" xfId="4" builtinId="8"/>
    <cellStyle name="Денежный 2" xfId="7"/>
    <cellStyle name="Обычный" xfId="0" builtinId="0"/>
    <cellStyle name="Обычный 2" xfId="1"/>
    <cellStyle name="Обычный 2 2" xfId="8"/>
    <cellStyle name="Обычный 2 2 2" xfId="9"/>
    <cellStyle name="Обычный 2 2 2 2" xfId="10"/>
    <cellStyle name="Обычный 2 2 3" xfId="11"/>
    <cellStyle name="Обычный 2 2 4" xfId="12"/>
    <cellStyle name="Обычный 2 3" xfId="13"/>
    <cellStyle name="Обычный 2 3 2" xfId="14"/>
    <cellStyle name="Обычный 2 3 2 2" xfId="15"/>
    <cellStyle name="Обычный 2 3 2 3" xfId="16"/>
    <cellStyle name="Обычный 2 3 3" xfId="17"/>
    <cellStyle name="Обычный 2 3 4" xfId="18"/>
    <cellStyle name="Обычный 2 3 5" xfId="19"/>
    <cellStyle name="Обычный 2 3 6" xfId="20"/>
    <cellStyle name="Обычный 2 4" xfId="21"/>
    <cellStyle name="Обычный 2 4 2" xfId="22"/>
    <cellStyle name="Обычный 2 4 3" xfId="23"/>
    <cellStyle name="Обычный 2 5" xfId="24"/>
    <cellStyle name="Обычный 2 5 2" xfId="25"/>
    <cellStyle name="Обычный 2 6" xfId="26"/>
    <cellStyle name="Обычный 2 7" xfId="27"/>
    <cellStyle name="Обычный 2 8" xfId="28"/>
    <cellStyle name="Обычный 3" xfId="29"/>
    <cellStyle name="Обычный 3 2" xfId="30"/>
    <cellStyle name="Обычный 3 2 2" xfId="31"/>
    <cellStyle name="Обычный 3 3" xfId="32"/>
    <cellStyle name="Обычный 3 4" xfId="33"/>
    <cellStyle name="Обычный 3 5" xfId="3"/>
    <cellStyle name="Обычный 4" xfId="34"/>
    <cellStyle name="Обычный 4 2" xfId="35"/>
    <cellStyle name="Обычный 4 3" xfId="36"/>
    <cellStyle name="Обычный 5" xfId="37"/>
    <cellStyle name="Обычный 5 2" xfId="38"/>
    <cellStyle name="Обычный 5 3" xfId="39"/>
    <cellStyle name="Обычный 6" xfId="40"/>
    <cellStyle name="Обычный 6 2" xfId="41"/>
    <cellStyle name="Обычный 6 2 3" xfId="42"/>
    <cellStyle name="Обычный 6 3" xfId="43"/>
    <cellStyle name="Обычный 6 4" xfId="44"/>
    <cellStyle name="Обычный 7" xfId="45"/>
    <cellStyle name="Финансовый 2" xfId="46"/>
    <cellStyle name="Финансовый 2 2" xfId="47"/>
    <cellStyle name="Финансовый 2 2 2" xfId="48"/>
    <cellStyle name="Финансовый 2 3" xfId="49"/>
    <cellStyle name="Финансовый 2 3 2" xfId="50"/>
    <cellStyle name="Финансовый 2 4" xfId="51"/>
    <cellStyle name="Финансовый 2 5" xfId="2"/>
    <cellStyle name="Финансовый 2 6" xfId="52"/>
    <cellStyle name="Финансовый 3" xfId="53"/>
    <cellStyle name="Финансовый 3 2" xfId="54"/>
    <cellStyle name="Финансовый 3 2 2" xfId="55"/>
    <cellStyle name="Финансовый 3 3" xfId="56"/>
    <cellStyle name="Финансовый 3 4" xfId="57"/>
    <cellStyle name="Финансовый 4" xfId="58"/>
    <cellStyle name="Финансовый 4 2" xfId="59"/>
    <cellStyle name="Финансовый 5" xfId="60"/>
    <cellStyle name="Финансовый 5 2" xfId="61"/>
    <cellStyle name="Финансовый 6" xfId="62"/>
    <cellStyle name="Финансовый 7" xfId="63"/>
    <cellStyle name="Финансовый 8" xfId="64"/>
    <cellStyle name="Финансовый 9"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7E5947FC935A5A38A2C1C2E5DD18C72AEB77C027CCDF62C8659584BBC150F8C7F73AA1F7CCD6341B4617AB04D191C87F66FDC375567BFC2w7BF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abSelected="1" view="pageBreakPreview" zoomScale="80" zoomScaleNormal="60" zoomScaleSheetLayoutView="80" workbookViewId="0">
      <pane ySplit="4" topLeftCell="A5" activePane="bottomLeft" state="frozen"/>
      <selection pane="bottomLeft" activeCell="B3" sqref="B3"/>
    </sheetView>
  </sheetViews>
  <sheetFormatPr defaultRowHeight="15" x14ac:dyDescent="0.25"/>
  <cols>
    <col min="1" max="1" width="8.42578125" style="53" customWidth="1"/>
    <col min="2" max="2" width="57.42578125" style="109" customWidth="1"/>
    <col min="3" max="3" width="25.5703125" style="109" customWidth="1"/>
    <col min="4" max="4" width="62" style="109" customWidth="1"/>
    <col min="5" max="5" width="31.7109375" style="109" hidden="1" customWidth="1"/>
    <col min="6" max="6" width="53.7109375" style="109" customWidth="1"/>
    <col min="7" max="7" width="55.7109375" style="109" customWidth="1"/>
    <col min="8" max="8" width="18.5703125" style="109" hidden="1" customWidth="1"/>
    <col min="9" max="9" width="18" style="109" customWidth="1"/>
    <col min="10" max="16384" width="9.140625" style="109"/>
  </cols>
  <sheetData>
    <row r="1" spans="1:11" s="23" customFormat="1" ht="36" customHeight="1" x14ac:dyDescent="0.25">
      <c r="A1" s="1"/>
    </row>
    <row r="2" spans="1:11" s="23" customFormat="1" ht="75.75" customHeight="1" x14ac:dyDescent="0.25">
      <c r="A2" s="1"/>
      <c r="B2" s="147" t="s">
        <v>225</v>
      </c>
      <c r="C2" s="147"/>
      <c r="D2" s="147"/>
      <c r="E2" s="147"/>
      <c r="F2" s="147"/>
      <c r="G2" s="147"/>
    </row>
    <row r="3" spans="1:11" s="56" customFormat="1" ht="138" customHeight="1" x14ac:dyDescent="0.2">
      <c r="A3" s="2" t="s">
        <v>0</v>
      </c>
      <c r="B3" s="2" t="s">
        <v>1</v>
      </c>
      <c r="C3" s="2" t="s">
        <v>2</v>
      </c>
      <c r="D3" s="2" t="s">
        <v>3</v>
      </c>
      <c r="E3" s="2" t="s">
        <v>4</v>
      </c>
      <c r="F3" s="2" t="s">
        <v>5</v>
      </c>
      <c r="G3" s="54" t="s">
        <v>6</v>
      </c>
      <c r="H3" s="55"/>
    </row>
    <row r="4" spans="1:11" s="57" customFormat="1" ht="29.25" customHeight="1" x14ac:dyDescent="0.25">
      <c r="A4" s="3">
        <v>1</v>
      </c>
      <c r="B4" s="3">
        <v>2</v>
      </c>
      <c r="C4" s="3">
        <v>3</v>
      </c>
      <c r="D4" s="3">
        <v>4</v>
      </c>
      <c r="E4" s="3">
        <v>5</v>
      </c>
      <c r="F4" s="3">
        <v>6</v>
      </c>
      <c r="G4" s="3">
        <v>8</v>
      </c>
      <c r="H4" s="2">
        <v>10</v>
      </c>
    </row>
    <row r="5" spans="1:11" s="23" customFormat="1" ht="22.5" customHeight="1" x14ac:dyDescent="0.25">
      <c r="A5" s="146" t="s">
        <v>7</v>
      </c>
      <c r="B5" s="146"/>
      <c r="C5" s="146"/>
      <c r="D5" s="146"/>
      <c r="E5" s="146"/>
      <c r="F5" s="146"/>
      <c r="G5" s="146"/>
    </row>
    <row r="6" spans="1:11" s="23" customFormat="1" ht="25.5" customHeight="1" x14ac:dyDescent="0.25">
      <c r="A6" s="133" t="s">
        <v>8</v>
      </c>
      <c r="B6" s="133"/>
      <c r="C6" s="133"/>
      <c r="D6" s="133"/>
      <c r="E6" s="133"/>
      <c r="F6" s="133"/>
      <c r="G6" s="133"/>
      <c r="H6" s="22"/>
    </row>
    <row r="7" spans="1:11" s="23" customFormat="1" ht="192.75" customHeight="1" x14ac:dyDescent="0.25">
      <c r="A7" s="4">
        <v>3</v>
      </c>
      <c r="B7" s="58" t="s">
        <v>9</v>
      </c>
      <c r="C7" s="12" t="s">
        <v>10</v>
      </c>
      <c r="D7" s="59" t="s">
        <v>11</v>
      </c>
      <c r="E7" s="13" t="s">
        <v>12</v>
      </c>
      <c r="F7" s="5" t="s">
        <v>13</v>
      </c>
      <c r="G7" s="6">
        <v>36</v>
      </c>
      <c r="H7" s="22">
        <v>15281</v>
      </c>
    </row>
    <row r="8" spans="1:11" s="23" customFormat="1" ht="20.25" customHeight="1" x14ac:dyDescent="0.25">
      <c r="A8" s="145" t="s">
        <v>14</v>
      </c>
      <c r="B8" s="145"/>
      <c r="C8" s="145"/>
      <c r="D8" s="145"/>
      <c r="E8" s="145"/>
      <c r="F8" s="145"/>
      <c r="G8" s="60">
        <f>SUM(G7)</f>
        <v>36</v>
      </c>
      <c r="H8" s="22"/>
    </row>
    <row r="9" spans="1:11" s="23" customFormat="1" ht="20.25" x14ac:dyDescent="0.25">
      <c r="A9" s="133" t="s">
        <v>15</v>
      </c>
      <c r="B9" s="133"/>
      <c r="C9" s="133"/>
      <c r="D9" s="133"/>
      <c r="E9" s="133"/>
      <c r="F9" s="133"/>
      <c r="G9" s="133"/>
      <c r="H9" s="22"/>
    </row>
    <row r="10" spans="1:11" s="23" customFormat="1" ht="206.25" x14ac:dyDescent="0.25">
      <c r="A10" s="4">
        <v>4</v>
      </c>
      <c r="B10" s="14" t="s">
        <v>16</v>
      </c>
      <c r="C10" s="61" t="s">
        <v>17</v>
      </c>
      <c r="D10" s="15" t="s">
        <v>18</v>
      </c>
      <c r="E10" s="14" t="s">
        <v>12</v>
      </c>
      <c r="F10" s="14" t="s">
        <v>19</v>
      </c>
      <c r="G10" s="7">
        <v>52</v>
      </c>
      <c r="H10" s="22">
        <v>15275</v>
      </c>
      <c r="K10" s="62"/>
    </row>
    <row r="11" spans="1:11" s="23" customFormat="1" ht="20.25" x14ac:dyDescent="0.25">
      <c r="A11" s="145" t="s">
        <v>14</v>
      </c>
      <c r="B11" s="145"/>
      <c r="C11" s="145"/>
      <c r="D11" s="145"/>
      <c r="E11" s="145"/>
      <c r="F11" s="145"/>
      <c r="G11" s="60">
        <f>SUM(G10)</f>
        <v>52</v>
      </c>
      <c r="H11" s="22"/>
    </row>
    <row r="12" spans="1:11" s="23" customFormat="1" ht="25.5" customHeight="1" x14ac:dyDescent="0.25">
      <c r="A12" s="140" t="s">
        <v>20</v>
      </c>
      <c r="B12" s="140"/>
      <c r="C12" s="140"/>
      <c r="D12" s="140"/>
      <c r="E12" s="140"/>
      <c r="F12" s="140"/>
      <c r="G12" s="140"/>
      <c r="H12" s="22"/>
    </row>
    <row r="13" spans="1:11" s="23" customFormat="1" ht="213.75" customHeight="1" x14ac:dyDescent="0.25">
      <c r="A13" s="8">
        <v>8</v>
      </c>
      <c r="B13" s="41" t="s">
        <v>21</v>
      </c>
      <c r="C13" s="41" t="s">
        <v>22</v>
      </c>
      <c r="D13" s="41" t="s">
        <v>23</v>
      </c>
      <c r="E13" s="41" t="s">
        <v>24</v>
      </c>
      <c r="F13" s="41" t="s">
        <v>25</v>
      </c>
      <c r="G13" s="8">
        <v>5</v>
      </c>
      <c r="H13" s="22">
        <v>15258</v>
      </c>
    </row>
    <row r="14" spans="1:11" s="23" customFormat="1" ht="20.25" x14ac:dyDescent="0.25">
      <c r="A14" s="9"/>
      <c r="B14" s="41"/>
      <c r="C14" s="41"/>
      <c r="D14" s="41"/>
      <c r="E14" s="41"/>
      <c r="F14" s="10" t="s">
        <v>14</v>
      </c>
      <c r="G14" s="7">
        <f>SUM(G13)</f>
        <v>5</v>
      </c>
      <c r="H14" s="22"/>
    </row>
    <row r="15" spans="1:11" s="23" customFormat="1" ht="24" customHeight="1" x14ac:dyDescent="0.25">
      <c r="A15" s="133" t="s">
        <v>26</v>
      </c>
      <c r="B15" s="133"/>
      <c r="C15" s="133"/>
      <c r="D15" s="133"/>
      <c r="E15" s="133"/>
      <c r="F15" s="133"/>
      <c r="G15" s="133"/>
      <c r="H15" s="22"/>
    </row>
    <row r="16" spans="1:11" s="63" customFormat="1" ht="108.75" customHeight="1" x14ac:dyDescent="0.3">
      <c r="A16" s="11">
        <v>10</v>
      </c>
      <c r="B16" s="141" t="s">
        <v>27</v>
      </c>
      <c r="C16" s="12" t="s">
        <v>28</v>
      </c>
      <c r="D16" s="12" t="s">
        <v>29</v>
      </c>
      <c r="E16" s="13" t="s">
        <v>30</v>
      </c>
      <c r="F16" s="13" t="s">
        <v>31</v>
      </c>
      <c r="G16" s="6">
        <v>60</v>
      </c>
    </row>
    <row r="17" spans="1:10" s="63" customFormat="1" ht="75" x14ac:dyDescent="0.3">
      <c r="A17" s="11"/>
      <c r="B17" s="142"/>
      <c r="C17" s="15" t="s">
        <v>32</v>
      </c>
      <c r="D17" s="15" t="s">
        <v>33</v>
      </c>
      <c r="E17" s="14" t="s">
        <v>30</v>
      </c>
      <c r="F17" s="14" t="s">
        <v>31</v>
      </c>
      <c r="G17" s="7">
        <v>8</v>
      </c>
    </row>
    <row r="18" spans="1:10" s="63" customFormat="1" ht="112.5" x14ac:dyDescent="0.3">
      <c r="A18" s="11"/>
      <c r="B18" s="14" t="s">
        <v>34</v>
      </c>
      <c r="C18" s="15" t="s">
        <v>35</v>
      </c>
      <c r="D18" s="15" t="s">
        <v>36</v>
      </c>
      <c r="E18" s="14" t="s">
        <v>30</v>
      </c>
      <c r="F18" s="14" t="s">
        <v>37</v>
      </c>
      <c r="G18" s="7">
        <v>20</v>
      </c>
    </row>
    <row r="19" spans="1:10" s="63" customFormat="1" ht="150" x14ac:dyDescent="0.3">
      <c r="A19" s="11"/>
      <c r="B19" s="14" t="s">
        <v>38</v>
      </c>
      <c r="C19" s="15" t="s">
        <v>39</v>
      </c>
      <c r="D19" s="15" t="s">
        <v>40</v>
      </c>
      <c r="E19" s="14" t="s">
        <v>30</v>
      </c>
      <c r="F19" s="14" t="s">
        <v>41</v>
      </c>
      <c r="G19" s="7">
        <v>10</v>
      </c>
    </row>
    <row r="20" spans="1:10" s="63" customFormat="1" ht="100.5" customHeight="1" x14ac:dyDescent="0.3">
      <c r="A20" s="11"/>
      <c r="B20" s="14" t="s">
        <v>42</v>
      </c>
      <c r="C20" s="15" t="s">
        <v>43</v>
      </c>
      <c r="D20" s="15" t="s">
        <v>44</v>
      </c>
      <c r="E20" s="14" t="s">
        <v>30</v>
      </c>
      <c r="F20" s="14" t="s">
        <v>45</v>
      </c>
      <c r="G20" s="7">
        <v>20</v>
      </c>
    </row>
    <row r="21" spans="1:10" s="63" customFormat="1" ht="88.5" customHeight="1" x14ac:dyDescent="0.3">
      <c r="A21" s="11"/>
      <c r="B21" s="14"/>
      <c r="C21" s="15"/>
      <c r="D21" s="15"/>
      <c r="E21" s="14"/>
      <c r="F21" s="14" t="s">
        <v>46</v>
      </c>
      <c r="G21" s="7">
        <v>10</v>
      </c>
    </row>
    <row r="22" spans="1:10" s="63" customFormat="1" ht="75" x14ac:dyDescent="0.3">
      <c r="A22" s="11"/>
      <c r="B22" s="14" t="s">
        <v>47</v>
      </c>
      <c r="C22" s="15" t="s">
        <v>48</v>
      </c>
      <c r="D22" s="15" t="s">
        <v>49</v>
      </c>
      <c r="E22" s="14" t="s">
        <v>30</v>
      </c>
      <c r="F22" s="14" t="s">
        <v>50</v>
      </c>
      <c r="G22" s="7">
        <f>180+150</f>
        <v>330</v>
      </c>
    </row>
    <row r="23" spans="1:10" s="63" customFormat="1" ht="112.5" x14ac:dyDescent="0.3">
      <c r="A23" s="11"/>
      <c r="B23" s="14" t="s">
        <v>51</v>
      </c>
      <c r="C23" s="15" t="s">
        <v>52</v>
      </c>
      <c r="D23" s="15" t="s">
        <v>53</v>
      </c>
      <c r="E23" s="14" t="s">
        <v>30</v>
      </c>
      <c r="F23" s="14" t="s">
        <v>54</v>
      </c>
      <c r="G23" s="7">
        <f>7+25</f>
        <v>32</v>
      </c>
    </row>
    <row r="24" spans="1:10" s="63" customFormat="1" ht="150" x14ac:dyDescent="0.3">
      <c r="A24" s="64">
        <v>12</v>
      </c>
      <c r="B24" s="49" t="s">
        <v>55</v>
      </c>
      <c r="C24" s="65" t="s">
        <v>56</v>
      </c>
      <c r="D24" s="12" t="s">
        <v>57</v>
      </c>
      <c r="E24" s="13" t="s">
        <v>30</v>
      </c>
      <c r="F24" s="13" t="s">
        <v>58</v>
      </c>
      <c r="G24" s="6"/>
    </row>
    <row r="25" spans="1:10" s="63" customFormat="1" ht="174.75" customHeight="1" x14ac:dyDescent="0.3">
      <c r="A25" s="66">
        <v>14</v>
      </c>
      <c r="B25" s="13" t="s">
        <v>59</v>
      </c>
      <c r="C25" s="12" t="s">
        <v>60</v>
      </c>
      <c r="D25" s="12" t="s">
        <v>61</v>
      </c>
      <c r="E25" s="13" t="s">
        <v>30</v>
      </c>
      <c r="F25" s="13" t="s">
        <v>62</v>
      </c>
      <c r="G25" s="6">
        <v>27</v>
      </c>
    </row>
    <row r="26" spans="1:10" s="23" customFormat="1" ht="123" customHeight="1" x14ac:dyDescent="0.25">
      <c r="A26" s="16">
        <v>15</v>
      </c>
      <c r="B26" s="13" t="s">
        <v>63</v>
      </c>
      <c r="C26" s="12" t="s">
        <v>43</v>
      </c>
      <c r="D26" s="12" t="s">
        <v>44</v>
      </c>
      <c r="E26" s="13" t="s">
        <v>30</v>
      </c>
      <c r="F26" s="12" t="s">
        <v>64</v>
      </c>
      <c r="G26" s="6">
        <v>10</v>
      </c>
      <c r="H26" s="22"/>
    </row>
    <row r="27" spans="1:10" s="23" customFormat="1" ht="20.25" x14ac:dyDescent="0.25">
      <c r="A27" s="145" t="s">
        <v>14</v>
      </c>
      <c r="B27" s="145"/>
      <c r="C27" s="145"/>
      <c r="D27" s="145"/>
      <c r="E27" s="145"/>
      <c r="F27" s="145"/>
      <c r="G27" s="60">
        <f>SUM(G16:G26)</f>
        <v>527</v>
      </c>
      <c r="H27" s="22"/>
    </row>
    <row r="28" spans="1:10" s="23" customFormat="1" ht="17.25" customHeight="1" x14ac:dyDescent="0.25">
      <c r="A28" s="133" t="s">
        <v>65</v>
      </c>
      <c r="B28" s="133"/>
      <c r="C28" s="133"/>
      <c r="D28" s="133"/>
      <c r="E28" s="133"/>
      <c r="F28" s="133"/>
      <c r="G28" s="133"/>
      <c r="H28" s="22"/>
    </row>
    <row r="29" spans="1:10" s="23" customFormat="1" ht="173.25" customHeight="1" x14ac:dyDescent="0.25">
      <c r="A29" s="17">
        <v>20</v>
      </c>
      <c r="B29" s="29" t="s">
        <v>66</v>
      </c>
      <c r="C29" s="67" t="s">
        <v>67</v>
      </c>
      <c r="D29" s="26" t="s">
        <v>68</v>
      </c>
      <c r="E29" s="67" t="s">
        <v>69</v>
      </c>
      <c r="F29" s="26" t="s">
        <v>70</v>
      </c>
      <c r="G29" s="18"/>
      <c r="H29" s="22">
        <v>15106</v>
      </c>
    </row>
    <row r="30" spans="1:10" s="23" customFormat="1" ht="218.25" customHeight="1" x14ac:dyDescent="0.25">
      <c r="A30" s="19">
        <v>20</v>
      </c>
      <c r="B30" s="19" t="s">
        <v>71</v>
      </c>
      <c r="C30" s="19" t="s">
        <v>72</v>
      </c>
      <c r="D30" s="19" t="s">
        <v>73</v>
      </c>
      <c r="E30" s="19" t="s">
        <v>74</v>
      </c>
      <c r="F30" s="19" t="s">
        <v>75</v>
      </c>
      <c r="G30" s="8">
        <f>50+60</f>
        <v>110</v>
      </c>
      <c r="H30" s="22">
        <v>15097</v>
      </c>
      <c r="J30" s="68"/>
    </row>
    <row r="31" spans="1:10" s="23" customFormat="1" ht="24" customHeight="1" x14ac:dyDescent="0.25">
      <c r="A31" s="9"/>
      <c r="B31" s="14"/>
      <c r="C31" s="15"/>
      <c r="D31" s="15"/>
      <c r="E31" s="14"/>
      <c r="F31" s="10" t="s">
        <v>14</v>
      </c>
      <c r="G31" s="60">
        <f>SUM(G29:G30)</f>
        <v>110</v>
      </c>
      <c r="H31" s="22"/>
    </row>
    <row r="32" spans="1:10" s="23" customFormat="1" ht="25.5" customHeight="1" x14ac:dyDescent="0.25">
      <c r="A32" s="133" t="s">
        <v>76</v>
      </c>
      <c r="B32" s="133"/>
      <c r="C32" s="133"/>
      <c r="D32" s="133"/>
      <c r="E32" s="133"/>
      <c r="F32" s="133"/>
      <c r="G32" s="133"/>
      <c r="H32" s="22"/>
    </row>
    <row r="33" spans="1:8" s="23" customFormat="1" ht="59.25" customHeight="1" x14ac:dyDescent="0.25">
      <c r="A33" s="6">
        <v>25</v>
      </c>
      <c r="B33" s="13" t="s">
        <v>77</v>
      </c>
      <c r="C33" s="69" t="s">
        <v>78</v>
      </c>
      <c r="D33" s="12" t="s">
        <v>79</v>
      </c>
      <c r="E33" s="13" t="s">
        <v>30</v>
      </c>
      <c r="F33" s="13" t="s">
        <v>80</v>
      </c>
      <c r="G33" s="6">
        <v>10</v>
      </c>
      <c r="H33" s="22"/>
    </row>
    <row r="34" spans="1:8" s="23" customFormat="1" ht="72" customHeight="1" x14ac:dyDescent="0.25">
      <c r="A34" s="20">
        <v>26</v>
      </c>
      <c r="B34" s="14" t="s">
        <v>81</v>
      </c>
      <c r="C34" s="15" t="s">
        <v>82</v>
      </c>
      <c r="D34" s="15" t="s">
        <v>83</v>
      </c>
      <c r="E34" s="14" t="s">
        <v>30</v>
      </c>
      <c r="F34" s="14" t="s">
        <v>84</v>
      </c>
      <c r="G34" s="6">
        <v>20</v>
      </c>
      <c r="H34" s="22"/>
    </row>
    <row r="35" spans="1:8" s="23" customFormat="1" ht="56.25" x14ac:dyDescent="0.25">
      <c r="A35" s="21">
        <v>27</v>
      </c>
      <c r="B35" s="14" t="s">
        <v>85</v>
      </c>
      <c r="C35" s="14" t="s">
        <v>86</v>
      </c>
      <c r="D35" s="15" t="s">
        <v>87</v>
      </c>
      <c r="E35" s="14" t="s">
        <v>30</v>
      </c>
      <c r="F35" s="14" t="s">
        <v>88</v>
      </c>
      <c r="G35" s="7">
        <v>50</v>
      </c>
      <c r="H35" s="22">
        <v>15540</v>
      </c>
    </row>
    <row r="36" spans="1:8" s="23" customFormat="1" ht="18.75" customHeight="1" x14ac:dyDescent="0.25">
      <c r="A36" s="9"/>
      <c r="B36" s="14"/>
      <c r="C36" s="14"/>
      <c r="D36" s="15"/>
      <c r="E36" s="14"/>
      <c r="F36" s="10" t="s">
        <v>14</v>
      </c>
      <c r="G36" s="60">
        <f>SUM(G33:G35)</f>
        <v>80</v>
      </c>
      <c r="H36" s="22"/>
    </row>
    <row r="37" spans="1:8" s="23" customFormat="1" ht="46.5" customHeight="1" x14ac:dyDescent="0.25">
      <c r="A37" s="133" t="s">
        <v>89</v>
      </c>
      <c r="B37" s="133"/>
      <c r="C37" s="133"/>
      <c r="D37" s="133"/>
      <c r="E37" s="133"/>
      <c r="F37" s="133"/>
      <c r="G37" s="133"/>
      <c r="H37" s="22"/>
    </row>
    <row r="38" spans="1:8" s="23" customFormat="1" ht="181.5" customHeight="1" x14ac:dyDescent="0.3">
      <c r="A38" s="24">
        <v>28</v>
      </c>
      <c r="B38" s="70" t="s">
        <v>90</v>
      </c>
      <c r="C38" s="71" t="s">
        <v>91</v>
      </c>
      <c r="D38" s="59" t="s">
        <v>92</v>
      </c>
      <c r="E38" s="19" t="s">
        <v>30</v>
      </c>
      <c r="F38" s="72" t="s">
        <v>93</v>
      </c>
      <c r="G38" s="9">
        <v>190</v>
      </c>
      <c r="H38" s="22"/>
    </row>
    <row r="39" spans="1:8" s="23" customFormat="1" ht="156.75" customHeight="1" x14ac:dyDescent="0.3">
      <c r="A39" s="25"/>
      <c r="B39" s="70"/>
      <c r="C39" s="73"/>
      <c r="D39" s="70"/>
      <c r="E39" s="19" t="s">
        <v>30</v>
      </c>
      <c r="F39" s="72" t="s">
        <v>94</v>
      </c>
      <c r="G39" s="9">
        <v>130</v>
      </c>
      <c r="H39" s="22"/>
    </row>
    <row r="40" spans="1:8" s="23" customFormat="1" ht="133.5" customHeight="1" x14ac:dyDescent="0.25">
      <c r="A40" s="25"/>
      <c r="B40" s="26" t="s">
        <v>95</v>
      </c>
      <c r="C40" s="26" t="s">
        <v>96</v>
      </c>
      <c r="D40" s="26" t="s">
        <v>97</v>
      </c>
      <c r="E40" s="19" t="s">
        <v>30</v>
      </c>
      <c r="F40" s="19" t="s">
        <v>98</v>
      </c>
      <c r="G40" s="8"/>
      <c r="H40" s="27">
        <v>15070</v>
      </c>
    </row>
    <row r="41" spans="1:8" s="23" customFormat="1" ht="106.5" customHeight="1" x14ac:dyDescent="0.25">
      <c r="A41" s="28"/>
      <c r="B41" s="29"/>
      <c r="C41" s="26"/>
      <c r="D41" s="26"/>
      <c r="E41" s="19" t="s">
        <v>30</v>
      </c>
      <c r="F41" s="19" t="s">
        <v>99</v>
      </c>
      <c r="G41" s="8"/>
      <c r="H41" s="27">
        <v>15068</v>
      </c>
    </row>
    <row r="42" spans="1:8" s="23" customFormat="1" ht="95.25" customHeight="1" x14ac:dyDescent="0.25">
      <c r="A42" s="28"/>
      <c r="B42" s="143" t="s">
        <v>100</v>
      </c>
      <c r="C42" s="144" t="s">
        <v>101</v>
      </c>
      <c r="D42" s="144" t="s">
        <v>102</v>
      </c>
      <c r="E42" s="19" t="s">
        <v>30</v>
      </c>
      <c r="F42" s="19" t="s">
        <v>103</v>
      </c>
      <c r="G42" s="8">
        <v>14</v>
      </c>
      <c r="H42" s="27">
        <v>15061</v>
      </c>
    </row>
    <row r="43" spans="1:8" s="23" customFormat="1" ht="78" customHeight="1" x14ac:dyDescent="0.25">
      <c r="A43" s="28"/>
      <c r="B43" s="143"/>
      <c r="C43" s="144"/>
      <c r="D43" s="144"/>
      <c r="E43" s="19" t="s">
        <v>30</v>
      </c>
      <c r="F43" s="19" t="s">
        <v>104</v>
      </c>
      <c r="G43" s="8"/>
      <c r="H43" s="27">
        <v>15060</v>
      </c>
    </row>
    <row r="44" spans="1:8" s="23" customFormat="1" ht="93.75" customHeight="1" x14ac:dyDescent="0.25">
      <c r="A44" s="28"/>
      <c r="B44" s="143"/>
      <c r="C44" s="144"/>
      <c r="D44" s="144"/>
      <c r="E44" s="19" t="s">
        <v>30</v>
      </c>
      <c r="F44" s="19" t="s">
        <v>105</v>
      </c>
      <c r="G44" s="8">
        <v>100</v>
      </c>
      <c r="H44" s="27">
        <v>15059</v>
      </c>
    </row>
    <row r="45" spans="1:8" s="23" customFormat="1" ht="114.75" customHeight="1" x14ac:dyDescent="0.25">
      <c r="A45" s="30"/>
      <c r="B45" s="29" t="s">
        <v>106</v>
      </c>
      <c r="C45" s="19" t="s">
        <v>107</v>
      </c>
      <c r="D45" s="19" t="s">
        <v>108</v>
      </c>
      <c r="E45" s="19" t="s">
        <v>30</v>
      </c>
      <c r="F45" s="19" t="s">
        <v>109</v>
      </c>
      <c r="G45" s="8">
        <v>10</v>
      </c>
      <c r="H45" s="27">
        <v>15057</v>
      </c>
    </row>
    <row r="46" spans="1:8" s="23" customFormat="1" ht="409.5" x14ac:dyDescent="0.25">
      <c r="A46" s="19">
        <v>29</v>
      </c>
      <c r="B46" s="29" t="s">
        <v>110</v>
      </c>
      <c r="C46" s="19" t="s">
        <v>111</v>
      </c>
      <c r="D46" s="19" t="s">
        <v>112</v>
      </c>
      <c r="E46" s="19" t="s">
        <v>30</v>
      </c>
      <c r="F46" s="19" t="s">
        <v>113</v>
      </c>
      <c r="G46" s="8">
        <v>6</v>
      </c>
      <c r="H46" s="27">
        <v>15054</v>
      </c>
    </row>
    <row r="47" spans="1:8" s="23" customFormat="1" ht="20.25" x14ac:dyDescent="0.25">
      <c r="A47" s="31"/>
      <c r="B47" s="15"/>
      <c r="C47" s="15"/>
      <c r="D47" s="15"/>
      <c r="E47" s="15"/>
      <c r="F47" s="32" t="s">
        <v>14</v>
      </c>
      <c r="G47" s="35">
        <f>SUM(G38:G46)</f>
        <v>450</v>
      </c>
      <c r="H47" s="22"/>
    </row>
    <row r="48" spans="1:8" s="23" customFormat="1" ht="18.75" customHeight="1" x14ac:dyDescent="0.25">
      <c r="A48" s="140" t="s">
        <v>114</v>
      </c>
      <c r="B48" s="140"/>
      <c r="C48" s="140"/>
      <c r="D48" s="140"/>
      <c r="E48" s="140"/>
      <c r="F48" s="140"/>
      <c r="G48" s="140"/>
      <c r="H48" s="22"/>
    </row>
    <row r="49" spans="1:8" s="23" customFormat="1" ht="244.5" customHeight="1" x14ac:dyDescent="0.25">
      <c r="A49" s="33">
        <v>33</v>
      </c>
      <c r="B49" s="34" t="s">
        <v>115</v>
      </c>
      <c r="C49" s="34" t="s">
        <v>116</v>
      </c>
      <c r="D49" s="34" t="s">
        <v>117</v>
      </c>
      <c r="E49" s="34" t="s">
        <v>12</v>
      </c>
      <c r="F49" s="34" t="s">
        <v>118</v>
      </c>
      <c r="G49" s="8">
        <v>3</v>
      </c>
      <c r="H49" s="22">
        <v>15373</v>
      </c>
    </row>
    <row r="50" spans="1:8" s="23" customFormat="1" ht="117.75" customHeight="1" x14ac:dyDescent="0.25">
      <c r="A50" s="33">
        <v>34</v>
      </c>
      <c r="B50" s="34" t="s">
        <v>119</v>
      </c>
      <c r="C50" s="34" t="s">
        <v>120</v>
      </c>
      <c r="D50" s="34" t="s">
        <v>121</v>
      </c>
      <c r="E50" s="34" t="s">
        <v>12</v>
      </c>
      <c r="F50" s="34" t="s">
        <v>122</v>
      </c>
      <c r="G50" s="8">
        <v>20</v>
      </c>
      <c r="H50" s="22">
        <v>15299</v>
      </c>
    </row>
    <row r="51" spans="1:8" s="23" customFormat="1" ht="20.25" x14ac:dyDescent="0.25">
      <c r="A51" s="31"/>
      <c r="B51" s="15"/>
      <c r="C51" s="15"/>
      <c r="D51" s="15"/>
      <c r="E51" s="15"/>
      <c r="F51" s="32" t="s">
        <v>14</v>
      </c>
      <c r="G51" s="74">
        <f>SUM(G49:G50)</f>
        <v>23</v>
      </c>
      <c r="H51" s="22"/>
    </row>
    <row r="52" spans="1:8" s="23" customFormat="1" ht="22.5" customHeight="1" x14ac:dyDescent="0.25">
      <c r="A52" s="140" t="s">
        <v>123</v>
      </c>
      <c r="B52" s="140"/>
      <c r="C52" s="140"/>
      <c r="D52" s="140"/>
      <c r="E52" s="140"/>
      <c r="F52" s="140"/>
      <c r="G52" s="140"/>
      <c r="H52" s="22"/>
    </row>
    <row r="53" spans="1:8" s="23" customFormat="1" ht="409.6" customHeight="1" x14ac:dyDescent="0.3">
      <c r="A53" s="33">
        <v>36</v>
      </c>
      <c r="B53" s="75" t="s">
        <v>124</v>
      </c>
      <c r="C53" s="76" t="s">
        <v>125</v>
      </c>
      <c r="D53" s="26" t="s">
        <v>126</v>
      </c>
      <c r="E53" s="34" t="s">
        <v>12</v>
      </c>
      <c r="F53" s="77" t="s">
        <v>127</v>
      </c>
      <c r="G53" s="8">
        <v>55</v>
      </c>
      <c r="H53" s="22">
        <v>15047</v>
      </c>
    </row>
    <row r="54" spans="1:8" s="23" customFormat="1" ht="30" customHeight="1" x14ac:dyDescent="0.25">
      <c r="A54" s="9"/>
      <c r="B54" s="14"/>
      <c r="C54" s="15"/>
      <c r="D54" s="15"/>
      <c r="E54" s="14"/>
      <c r="F54" s="10" t="s">
        <v>14</v>
      </c>
      <c r="G54" s="60">
        <f>SUM(G53)</f>
        <v>55</v>
      </c>
      <c r="H54" s="22"/>
    </row>
    <row r="55" spans="1:8" s="23" customFormat="1" ht="25.5" customHeight="1" x14ac:dyDescent="0.25">
      <c r="A55" s="133" t="s">
        <v>128</v>
      </c>
      <c r="B55" s="133"/>
      <c r="C55" s="133"/>
      <c r="D55" s="133"/>
      <c r="E55" s="133"/>
      <c r="F55" s="133"/>
      <c r="G55" s="133"/>
      <c r="H55" s="22"/>
    </row>
    <row r="56" spans="1:8" s="23" customFormat="1" ht="75" x14ac:dyDescent="0.25">
      <c r="A56" s="19">
        <v>37</v>
      </c>
      <c r="B56" s="19" t="s">
        <v>129</v>
      </c>
      <c r="C56" s="19" t="s">
        <v>130</v>
      </c>
      <c r="D56" s="19" t="s">
        <v>131</v>
      </c>
      <c r="E56" s="19" t="s">
        <v>30</v>
      </c>
      <c r="F56" s="19" t="s">
        <v>132</v>
      </c>
      <c r="G56" s="7">
        <v>550</v>
      </c>
      <c r="H56" s="22">
        <v>15044</v>
      </c>
    </row>
    <row r="57" spans="1:8" s="23" customFormat="1" ht="75" x14ac:dyDescent="0.25">
      <c r="A57" s="19">
        <v>38</v>
      </c>
      <c r="B57" s="19" t="s">
        <v>129</v>
      </c>
      <c r="C57" s="19" t="s">
        <v>130</v>
      </c>
      <c r="D57" s="19" t="s">
        <v>131</v>
      </c>
      <c r="E57" s="19" t="s">
        <v>30</v>
      </c>
      <c r="F57" s="19" t="s">
        <v>133</v>
      </c>
      <c r="G57" s="7">
        <v>225</v>
      </c>
      <c r="H57" s="22">
        <v>15042</v>
      </c>
    </row>
    <row r="58" spans="1:8" s="23" customFormat="1" ht="69" customHeight="1" x14ac:dyDescent="0.25">
      <c r="A58" s="19">
        <v>39</v>
      </c>
      <c r="B58" s="19" t="s">
        <v>129</v>
      </c>
      <c r="C58" s="19" t="s">
        <v>130</v>
      </c>
      <c r="D58" s="19" t="s">
        <v>131</v>
      </c>
      <c r="E58" s="19" t="s">
        <v>30</v>
      </c>
      <c r="F58" s="19" t="s">
        <v>134</v>
      </c>
      <c r="G58" s="7">
        <v>25</v>
      </c>
      <c r="H58" s="22">
        <v>15040</v>
      </c>
    </row>
    <row r="59" spans="1:8" s="23" customFormat="1" ht="75" x14ac:dyDescent="0.25">
      <c r="A59" s="19">
        <v>40</v>
      </c>
      <c r="B59" s="19" t="s">
        <v>129</v>
      </c>
      <c r="C59" s="19" t="s">
        <v>135</v>
      </c>
      <c r="D59" s="19" t="s">
        <v>136</v>
      </c>
      <c r="E59" s="19" t="s">
        <v>30</v>
      </c>
      <c r="F59" s="19" t="s">
        <v>132</v>
      </c>
      <c r="G59" s="7">
        <v>500</v>
      </c>
      <c r="H59" s="22">
        <v>15045</v>
      </c>
    </row>
    <row r="60" spans="1:8" s="23" customFormat="1" ht="75" x14ac:dyDescent="0.25">
      <c r="A60" s="19">
        <v>41</v>
      </c>
      <c r="B60" s="19" t="s">
        <v>129</v>
      </c>
      <c r="C60" s="19" t="s">
        <v>135</v>
      </c>
      <c r="D60" s="19" t="s">
        <v>136</v>
      </c>
      <c r="E60" s="19" t="s">
        <v>30</v>
      </c>
      <c r="F60" s="19" t="s">
        <v>133</v>
      </c>
      <c r="G60" s="7">
        <v>323</v>
      </c>
      <c r="H60" s="22">
        <v>15043</v>
      </c>
    </row>
    <row r="61" spans="1:8" s="23" customFormat="1" ht="75" x14ac:dyDescent="0.25">
      <c r="A61" s="19">
        <v>42</v>
      </c>
      <c r="B61" s="29" t="s">
        <v>129</v>
      </c>
      <c r="C61" s="19" t="s">
        <v>135</v>
      </c>
      <c r="D61" s="19" t="s">
        <v>136</v>
      </c>
      <c r="E61" s="19" t="s">
        <v>30</v>
      </c>
      <c r="F61" s="19" t="s">
        <v>134</v>
      </c>
      <c r="G61" s="7">
        <f>10+10</f>
        <v>20</v>
      </c>
      <c r="H61" s="22">
        <v>15041</v>
      </c>
    </row>
    <row r="62" spans="1:8" s="23" customFormat="1" ht="81" x14ac:dyDescent="0.25">
      <c r="A62" s="37">
        <v>42</v>
      </c>
      <c r="B62" s="78" t="s">
        <v>137</v>
      </c>
      <c r="C62" s="79" t="s">
        <v>138</v>
      </c>
      <c r="D62" s="80" t="s">
        <v>139</v>
      </c>
      <c r="E62" s="80" t="s">
        <v>30</v>
      </c>
      <c r="F62" s="80" t="s">
        <v>140</v>
      </c>
      <c r="G62" s="7"/>
      <c r="H62" s="22"/>
    </row>
    <row r="63" spans="1:8" s="23" customFormat="1" ht="123.75" customHeight="1" x14ac:dyDescent="0.25">
      <c r="A63" s="37">
        <v>43</v>
      </c>
      <c r="B63" s="81" t="s">
        <v>141</v>
      </c>
      <c r="C63" s="79" t="s">
        <v>138</v>
      </c>
      <c r="D63" s="80" t="s">
        <v>142</v>
      </c>
      <c r="E63" s="80" t="s">
        <v>30</v>
      </c>
      <c r="F63" s="82" t="s">
        <v>143</v>
      </c>
      <c r="G63" s="8">
        <v>340</v>
      </c>
      <c r="H63" s="22">
        <v>15039</v>
      </c>
    </row>
    <row r="64" spans="1:8" s="23" customFormat="1" ht="108.75" customHeight="1" x14ac:dyDescent="0.25">
      <c r="A64" s="19">
        <v>44</v>
      </c>
      <c r="B64" s="83" t="s">
        <v>144</v>
      </c>
      <c r="C64" s="84" t="s">
        <v>138</v>
      </c>
      <c r="D64" s="85" t="s">
        <v>145</v>
      </c>
      <c r="E64" s="48" t="s">
        <v>30</v>
      </c>
      <c r="F64" s="83" t="s">
        <v>133</v>
      </c>
      <c r="G64" s="8">
        <v>100</v>
      </c>
      <c r="H64" s="22"/>
    </row>
    <row r="65" spans="1:8" s="23" customFormat="1" ht="93.75" customHeight="1" x14ac:dyDescent="0.25">
      <c r="A65" s="19">
        <v>45</v>
      </c>
      <c r="B65" s="72" t="s">
        <v>146</v>
      </c>
      <c r="C65" s="84" t="s">
        <v>138</v>
      </c>
      <c r="D65" s="86" t="s">
        <v>147</v>
      </c>
      <c r="E65" s="48" t="s">
        <v>30</v>
      </c>
      <c r="F65" s="83" t="s">
        <v>134</v>
      </c>
      <c r="G65" s="8">
        <v>10</v>
      </c>
      <c r="H65" s="22"/>
    </row>
    <row r="66" spans="1:8" s="23" customFormat="1" ht="93.75" customHeight="1" x14ac:dyDescent="0.25">
      <c r="A66" s="19">
        <v>46</v>
      </c>
      <c r="B66" s="87" t="s">
        <v>148</v>
      </c>
      <c r="C66" s="88" t="s">
        <v>149</v>
      </c>
      <c r="D66" s="86" t="s">
        <v>150</v>
      </c>
      <c r="E66" s="48" t="s">
        <v>30</v>
      </c>
      <c r="F66" s="83" t="s">
        <v>151</v>
      </c>
      <c r="G66" s="8">
        <v>100</v>
      </c>
      <c r="H66" s="22"/>
    </row>
    <row r="67" spans="1:8" s="23" customFormat="1" ht="93.75" customHeight="1" x14ac:dyDescent="0.25">
      <c r="A67" s="19">
        <v>47</v>
      </c>
      <c r="B67" s="87" t="s">
        <v>152</v>
      </c>
      <c r="C67" s="89" t="s">
        <v>149</v>
      </c>
      <c r="D67" s="86" t="s">
        <v>150</v>
      </c>
      <c r="E67" s="48" t="s">
        <v>30</v>
      </c>
      <c r="F67" s="83" t="s">
        <v>153</v>
      </c>
      <c r="G67" s="8">
        <v>40</v>
      </c>
      <c r="H67" s="22"/>
    </row>
    <row r="68" spans="1:8" s="23" customFormat="1" ht="93.75" customHeight="1" x14ac:dyDescent="0.25">
      <c r="A68" s="19">
        <v>48</v>
      </c>
      <c r="B68" s="87" t="s">
        <v>154</v>
      </c>
      <c r="C68" s="89" t="s">
        <v>149</v>
      </c>
      <c r="D68" s="86" t="s">
        <v>150</v>
      </c>
      <c r="E68" s="48" t="s">
        <v>30</v>
      </c>
      <c r="F68" s="83" t="s">
        <v>155</v>
      </c>
      <c r="G68" s="8">
        <v>10</v>
      </c>
      <c r="H68" s="22"/>
    </row>
    <row r="69" spans="1:8" s="23" customFormat="1" ht="81" customHeight="1" x14ac:dyDescent="0.25">
      <c r="A69" s="19">
        <v>49</v>
      </c>
      <c r="B69" s="29" t="s">
        <v>156</v>
      </c>
      <c r="C69" s="19" t="s">
        <v>157</v>
      </c>
      <c r="D69" s="19" t="s">
        <v>158</v>
      </c>
      <c r="E69" s="19" t="s">
        <v>30</v>
      </c>
      <c r="F69" s="19" t="s">
        <v>159</v>
      </c>
      <c r="G69" s="7">
        <v>40</v>
      </c>
      <c r="H69" s="22">
        <v>15371</v>
      </c>
    </row>
    <row r="70" spans="1:8" s="23" customFormat="1" ht="77.25" customHeight="1" x14ac:dyDescent="0.25">
      <c r="A70" s="19">
        <v>51</v>
      </c>
      <c r="B70" s="29" t="s">
        <v>160</v>
      </c>
      <c r="C70" s="19" t="s">
        <v>157</v>
      </c>
      <c r="D70" s="19" t="s">
        <v>158</v>
      </c>
      <c r="E70" s="19" t="s">
        <v>30</v>
      </c>
      <c r="F70" s="19" t="s">
        <v>161</v>
      </c>
      <c r="G70" s="7">
        <v>100</v>
      </c>
      <c r="H70" s="22">
        <v>15370</v>
      </c>
    </row>
    <row r="71" spans="1:8" s="63" customFormat="1" ht="180" customHeight="1" x14ac:dyDescent="0.3">
      <c r="A71" s="38">
        <v>52</v>
      </c>
      <c r="B71" s="15" t="s">
        <v>162</v>
      </c>
      <c r="C71" s="15" t="s">
        <v>163</v>
      </c>
      <c r="D71" s="15" t="s">
        <v>164</v>
      </c>
      <c r="E71" s="15" t="s">
        <v>30</v>
      </c>
      <c r="F71" s="15" t="s">
        <v>165</v>
      </c>
      <c r="G71" s="8">
        <v>30</v>
      </c>
    </row>
    <row r="72" spans="1:8" s="23" customFormat="1" ht="81" customHeight="1" x14ac:dyDescent="0.25">
      <c r="A72" s="19">
        <v>53</v>
      </c>
      <c r="B72" s="29" t="s">
        <v>166</v>
      </c>
      <c r="C72" s="19" t="s">
        <v>167</v>
      </c>
      <c r="D72" s="19" t="s">
        <v>168</v>
      </c>
      <c r="E72" s="19" t="s">
        <v>30</v>
      </c>
      <c r="F72" s="19" t="s">
        <v>169</v>
      </c>
      <c r="G72" s="7">
        <v>50</v>
      </c>
      <c r="H72" s="22">
        <v>15338</v>
      </c>
    </row>
    <row r="73" spans="1:8" s="63" customFormat="1" ht="39" customHeight="1" x14ac:dyDescent="0.3">
      <c r="A73" s="15"/>
      <c r="B73" s="15"/>
      <c r="C73" s="15"/>
      <c r="D73" s="15"/>
      <c r="E73" s="15"/>
      <c r="F73" s="15"/>
      <c r="G73" s="8"/>
    </row>
    <row r="74" spans="1:8" s="23" customFormat="1" ht="20.25" x14ac:dyDescent="0.25">
      <c r="A74" s="40"/>
      <c r="B74" s="42"/>
      <c r="C74" s="42"/>
      <c r="D74" s="15"/>
      <c r="E74" s="42"/>
      <c r="F74" s="32" t="s">
        <v>14</v>
      </c>
      <c r="G74" s="60">
        <f>SUM(G56:G73)</f>
        <v>2463</v>
      </c>
      <c r="H74" s="22"/>
    </row>
    <row r="75" spans="1:8" s="23" customFormat="1" ht="32.25" customHeight="1" x14ac:dyDescent="0.25">
      <c r="A75" s="133" t="s">
        <v>170</v>
      </c>
      <c r="B75" s="133"/>
      <c r="C75" s="133"/>
      <c r="D75" s="133"/>
      <c r="E75" s="133"/>
      <c r="F75" s="133"/>
      <c r="G75" s="133"/>
      <c r="H75" s="22"/>
    </row>
    <row r="76" spans="1:8" s="23" customFormat="1" ht="37.5" x14ac:dyDescent="0.25">
      <c r="A76" s="19">
        <v>54</v>
      </c>
      <c r="B76" s="19" t="s">
        <v>171</v>
      </c>
      <c r="C76" s="19" t="s">
        <v>172</v>
      </c>
      <c r="D76" s="19" t="s">
        <v>173</v>
      </c>
      <c r="E76" s="19" t="s">
        <v>30</v>
      </c>
      <c r="F76" s="19" t="s">
        <v>174</v>
      </c>
      <c r="G76" s="8">
        <v>15</v>
      </c>
      <c r="H76" s="22">
        <v>15036</v>
      </c>
    </row>
    <row r="77" spans="1:8" s="23" customFormat="1" ht="22.5" customHeight="1" x14ac:dyDescent="0.25">
      <c r="A77" s="36"/>
      <c r="B77" s="41"/>
      <c r="C77" s="42"/>
      <c r="D77" s="15"/>
      <c r="E77" s="41"/>
      <c r="F77" s="32" t="s">
        <v>14</v>
      </c>
      <c r="G77" s="60">
        <f>SUM(G76)</f>
        <v>15</v>
      </c>
      <c r="H77" s="22"/>
    </row>
    <row r="78" spans="1:8" s="23" customFormat="1" ht="25.5" customHeight="1" x14ac:dyDescent="0.25">
      <c r="A78" s="133" t="s">
        <v>175</v>
      </c>
      <c r="B78" s="133"/>
      <c r="C78" s="133"/>
      <c r="D78" s="133"/>
      <c r="E78" s="133"/>
      <c r="F78" s="133"/>
      <c r="G78" s="133"/>
      <c r="H78" s="22"/>
    </row>
    <row r="79" spans="1:8" s="23" customFormat="1" ht="96" customHeight="1" x14ac:dyDescent="0.25">
      <c r="A79" s="134">
        <v>56</v>
      </c>
      <c r="B79" s="141" t="s">
        <v>176</v>
      </c>
      <c r="C79" s="19" t="s">
        <v>177</v>
      </c>
      <c r="D79" s="29" t="s">
        <v>178</v>
      </c>
      <c r="E79" s="19" t="s">
        <v>30</v>
      </c>
      <c r="F79" s="19" t="s">
        <v>179</v>
      </c>
      <c r="G79" s="7">
        <v>20</v>
      </c>
      <c r="H79" s="22">
        <v>15034</v>
      </c>
    </row>
    <row r="80" spans="1:8" s="23" customFormat="1" ht="115.5" customHeight="1" x14ac:dyDescent="0.25">
      <c r="A80" s="136"/>
      <c r="B80" s="142"/>
      <c r="C80" s="19" t="s">
        <v>180</v>
      </c>
      <c r="D80" s="29" t="s">
        <v>61</v>
      </c>
      <c r="E80" s="19" t="s">
        <v>30</v>
      </c>
      <c r="F80" s="19" t="s">
        <v>181</v>
      </c>
      <c r="G80" s="7">
        <v>80</v>
      </c>
      <c r="H80" s="22">
        <v>15033</v>
      </c>
    </row>
    <row r="81" spans="1:8" s="23" customFormat="1" ht="144" customHeight="1" x14ac:dyDescent="0.25">
      <c r="A81" s="43">
        <v>57</v>
      </c>
      <c r="B81" s="13" t="s">
        <v>176</v>
      </c>
      <c r="C81" s="19" t="s">
        <v>182</v>
      </c>
      <c r="D81" s="29" t="s">
        <v>183</v>
      </c>
      <c r="E81" s="19" t="s">
        <v>30</v>
      </c>
      <c r="F81" s="19" t="s">
        <v>184</v>
      </c>
      <c r="G81" s="6">
        <v>100</v>
      </c>
      <c r="H81" s="22">
        <v>15368</v>
      </c>
    </row>
    <row r="82" spans="1:8" s="23" customFormat="1" ht="22.5" customHeight="1" x14ac:dyDescent="0.25">
      <c r="A82" s="132" t="s">
        <v>14</v>
      </c>
      <c r="B82" s="132"/>
      <c r="C82" s="132"/>
      <c r="D82" s="132"/>
      <c r="E82" s="132"/>
      <c r="F82" s="132"/>
      <c r="G82" s="60">
        <f>SUM(G79:G81)</f>
        <v>200</v>
      </c>
      <c r="H82" s="22"/>
    </row>
    <row r="83" spans="1:8" s="23" customFormat="1" ht="26.25" customHeight="1" x14ac:dyDescent="0.25">
      <c r="A83" s="133" t="s">
        <v>185</v>
      </c>
      <c r="B83" s="133"/>
      <c r="C83" s="133"/>
      <c r="D83" s="133"/>
      <c r="E83" s="133"/>
      <c r="F83" s="133"/>
      <c r="G83" s="133"/>
      <c r="H83" s="22"/>
    </row>
    <row r="84" spans="1:8" s="23" customFormat="1" ht="23.25" customHeight="1" x14ac:dyDescent="0.25">
      <c r="A84" s="134">
        <v>61</v>
      </c>
      <c r="B84" s="118" t="s">
        <v>186</v>
      </c>
      <c r="C84" s="137" t="s">
        <v>187</v>
      </c>
      <c r="D84" s="137" t="s">
        <v>188</v>
      </c>
      <c r="E84" s="118" t="s">
        <v>30</v>
      </c>
      <c r="F84" s="14" t="s">
        <v>189</v>
      </c>
      <c r="G84" s="7">
        <v>10</v>
      </c>
      <c r="H84" s="22">
        <v>15023</v>
      </c>
    </row>
    <row r="85" spans="1:8" s="23" customFormat="1" ht="37.5" x14ac:dyDescent="0.25">
      <c r="A85" s="135"/>
      <c r="B85" s="119"/>
      <c r="C85" s="138"/>
      <c r="D85" s="138"/>
      <c r="E85" s="119"/>
      <c r="F85" s="14" t="s">
        <v>190</v>
      </c>
      <c r="G85" s="8">
        <v>4</v>
      </c>
      <c r="H85" s="22">
        <v>15317</v>
      </c>
    </row>
    <row r="86" spans="1:8" s="23" customFormat="1" ht="56.25" x14ac:dyDescent="0.25">
      <c r="A86" s="135"/>
      <c r="B86" s="119"/>
      <c r="C86" s="138"/>
      <c r="D86" s="138"/>
      <c r="E86" s="119"/>
      <c r="F86" s="14" t="s">
        <v>191</v>
      </c>
      <c r="G86" s="7">
        <v>0</v>
      </c>
      <c r="H86" s="22">
        <v>15303</v>
      </c>
    </row>
    <row r="87" spans="1:8" s="23" customFormat="1" ht="60" customHeight="1" x14ac:dyDescent="0.25">
      <c r="A87" s="135"/>
      <c r="B87" s="120"/>
      <c r="C87" s="139"/>
      <c r="D87" s="139"/>
      <c r="E87" s="120"/>
      <c r="F87" s="14" t="s">
        <v>192</v>
      </c>
      <c r="G87" s="7">
        <v>1</v>
      </c>
      <c r="H87" s="22">
        <v>15312</v>
      </c>
    </row>
    <row r="88" spans="1:8" s="23" customFormat="1" ht="96" customHeight="1" x14ac:dyDescent="0.25">
      <c r="A88" s="135"/>
      <c r="B88" s="118" t="s">
        <v>193</v>
      </c>
      <c r="C88" s="137" t="s">
        <v>194</v>
      </c>
      <c r="D88" s="137" t="s">
        <v>195</v>
      </c>
      <c r="E88" s="118" t="s">
        <v>30</v>
      </c>
      <c r="F88" s="14" t="s">
        <v>196</v>
      </c>
      <c r="G88" s="7">
        <v>5</v>
      </c>
      <c r="H88" s="22">
        <v>15019</v>
      </c>
    </row>
    <row r="89" spans="1:8" s="23" customFormat="1" ht="78" customHeight="1" x14ac:dyDescent="0.25">
      <c r="A89" s="135"/>
      <c r="B89" s="119"/>
      <c r="C89" s="138"/>
      <c r="D89" s="138"/>
      <c r="E89" s="119"/>
      <c r="F89" s="14" t="s">
        <v>197</v>
      </c>
      <c r="G89" s="7">
        <v>52</v>
      </c>
      <c r="H89" s="22">
        <v>15018</v>
      </c>
    </row>
    <row r="90" spans="1:8" s="23" customFormat="1" ht="112.5" customHeight="1" x14ac:dyDescent="0.25">
      <c r="A90" s="135"/>
      <c r="B90" s="120"/>
      <c r="C90" s="139"/>
      <c r="D90" s="139"/>
      <c r="E90" s="120"/>
      <c r="F90" s="14" t="s">
        <v>198</v>
      </c>
      <c r="G90" s="7">
        <v>5</v>
      </c>
      <c r="H90" s="22">
        <v>15017</v>
      </c>
    </row>
    <row r="91" spans="1:8" s="23" customFormat="1" ht="75" x14ac:dyDescent="0.25">
      <c r="A91" s="136"/>
      <c r="B91" s="14" t="s">
        <v>199</v>
      </c>
      <c r="C91" s="15" t="s">
        <v>200</v>
      </c>
      <c r="D91" s="15" t="s">
        <v>201</v>
      </c>
      <c r="E91" s="14" t="s">
        <v>30</v>
      </c>
      <c r="F91" s="88" t="s">
        <v>202</v>
      </c>
      <c r="G91" s="7">
        <v>100</v>
      </c>
      <c r="H91" s="22">
        <v>15016</v>
      </c>
    </row>
    <row r="92" spans="1:8" s="23" customFormat="1" ht="75.75" customHeight="1" x14ac:dyDescent="0.25">
      <c r="A92" s="4">
        <v>62</v>
      </c>
      <c r="B92" s="39" t="s">
        <v>203</v>
      </c>
      <c r="C92" s="34" t="s">
        <v>204</v>
      </c>
      <c r="D92" s="34" t="s">
        <v>205</v>
      </c>
      <c r="E92" s="39" t="s">
        <v>30</v>
      </c>
      <c r="F92" s="39" t="s">
        <v>206</v>
      </c>
      <c r="G92" s="7">
        <v>10</v>
      </c>
      <c r="H92" s="22">
        <v>15365</v>
      </c>
    </row>
    <row r="93" spans="1:8" s="23" customFormat="1" ht="20.25" hidden="1" customHeight="1" x14ac:dyDescent="0.25">
      <c r="A93" s="121" t="s">
        <v>207</v>
      </c>
      <c r="B93" s="122"/>
      <c r="C93" s="122"/>
      <c r="D93" s="122"/>
      <c r="E93" s="122"/>
      <c r="F93" s="123"/>
      <c r="G93" s="7">
        <f>SUM(G84:G92)</f>
        <v>187</v>
      </c>
      <c r="H93" s="22"/>
    </row>
    <row r="94" spans="1:8" s="23" customFormat="1" ht="47.25" hidden="1" customHeight="1" x14ac:dyDescent="0.25">
      <c r="A94" s="124" t="s">
        <v>208</v>
      </c>
      <c r="B94" s="125"/>
      <c r="C94" s="125"/>
      <c r="D94" s="125"/>
      <c r="E94" s="125"/>
      <c r="F94" s="126"/>
      <c r="G94" s="90" t="e">
        <f>#REF!+G8+G11+G14+G27+G31+G36+G47+G51+G54+G74+G77+G82+G93</f>
        <v>#REF!</v>
      </c>
      <c r="H94" s="22">
        <f>3461-3231</f>
        <v>230</v>
      </c>
    </row>
    <row r="95" spans="1:8" s="23" customFormat="1" ht="28.5" customHeight="1" x14ac:dyDescent="0.25">
      <c r="A95" s="44"/>
      <c r="B95" s="44"/>
      <c r="C95" s="44"/>
      <c r="D95" s="44"/>
      <c r="E95" s="44"/>
      <c r="F95" s="44"/>
      <c r="G95" s="91">
        <f>SUM(G84:G92)</f>
        <v>187</v>
      </c>
      <c r="H95" s="45"/>
    </row>
    <row r="96" spans="1:8" s="23" customFormat="1" ht="25.5" customHeight="1" x14ac:dyDescent="0.25">
      <c r="A96" s="127" t="s">
        <v>209</v>
      </c>
      <c r="B96" s="128"/>
      <c r="C96" s="128"/>
      <c r="D96" s="128"/>
      <c r="E96" s="128"/>
      <c r="F96" s="128"/>
      <c r="G96" s="128"/>
    </row>
    <row r="97" spans="1:9" s="23" customFormat="1" ht="155.25" customHeight="1" x14ac:dyDescent="0.25">
      <c r="A97" s="129">
        <v>63</v>
      </c>
      <c r="B97" s="41" t="s">
        <v>210</v>
      </c>
      <c r="C97" s="41" t="s">
        <v>211</v>
      </c>
      <c r="D97" s="15" t="s">
        <v>212</v>
      </c>
      <c r="E97" s="41" t="s">
        <v>30</v>
      </c>
      <c r="F97" s="41" t="s">
        <v>213</v>
      </c>
      <c r="G97" s="7">
        <v>5</v>
      </c>
      <c r="H97" s="22">
        <v>15528</v>
      </c>
    </row>
    <row r="98" spans="1:9" s="23" customFormat="1" ht="190.5" customHeight="1" x14ac:dyDescent="0.25">
      <c r="A98" s="130"/>
      <c r="B98" s="46" t="s">
        <v>214</v>
      </c>
      <c r="C98" s="41" t="s">
        <v>215</v>
      </c>
      <c r="D98" s="19" t="s">
        <v>216</v>
      </c>
      <c r="E98" s="19" t="s">
        <v>30</v>
      </c>
      <c r="F98" s="92" t="s">
        <v>217</v>
      </c>
      <c r="G98" s="7">
        <v>15</v>
      </c>
      <c r="H98" s="22">
        <v>15294</v>
      </c>
      <c r="I98" s="93"/>
    </row>
    <row r="99" spans="1:9" s="23" customFormat="1" ht="76.5" customHeight="1" x14ac:dyDescent="0.25">
      <c r="A99" s="131"/>
      <c r="B99" s="47"/>
      <c r="C99" s="46"/>
      <c r="D99" s="48" t="s">
        <v>218</v>
      </c>
      <c r="E99" s="48" t="s">
        <v>30</v>
      </c>
      <c r="F99" s="48" t="s">
        <v>219</v>
      </c>
      <c r="G99" s="7">
        <v>3</v>
      </c>
      <c r="H99" s="22">
        <v>15520</v>
      </c>
      <c r="I99" s="93"/>
    </row>
    <row r="100" spans="1:9" s="23" customFormat="1" ht="20.25" customHeight="1" x14ac:dyDescent="0.25">
      <c r="A100" s="115" t="s">
        <v>14</v>
      </c>
      <c r="B100" s="116"/>
      <c r="C100" s="116"/>
      <c r="D100" s="116"/>
      <c r="E100" s="116"/>
      <c r="F100" s="117"/>
      <c r="G100" s="94">
        <f>SUM(G97:G99)</f>
        <v>23</v>
      </c>
      <c r="H100" s="95"/>
    </row>
    <row r="101" spans="1:9" s="23" customFormat="1" ht="20.25" customHeight="1" x14ac:dyDescent="0.25">
      <c r="A101" s="113" t="s">
        <v>220</v>
      </c>
      <c r="B101" s="114"/>
      <c r="C101" s="114"/>
      <c r="D101" s="114"/>
      <c r="E101" s="114"/>
      <c r="F101" s="114"/>
      <c r="G101" s="114"/>
      <c r="H101" s="96"/>
    </row>
    <row r="102" spans="1:9" s="23" customFormat="1" ht="270.75" customHeight="1" x14ac:dyDescent="0.3">
      <c r="A102" s="112">
        <v>66</v>
      </c>
      <c r="B102" s="97" t="s">
        <v>221</v>
      </c>
      <c r="C102" s="5" t="s">
        <v>222</v>
      </c>
      <c r="D102" s="5" t="s">
        <v>223</v>
      </c>
      <c r="E102" s="98" t="s">
        <v>12</v>
      </c>
      <c r="F102" s="72" t="s">
        <v>224</v>
      </c>
      <c r="G102" s="60">
        <v>10</v>
      </c>
      <c r="H102" s="96"/>
    </row>
    <row r="103" spans="1:9" s="23" customFormat="1" ht="63.75" customHeight="1" x14ac:dyDescent="0.25">
      <c r="A103" s="115" t="s">
        <v>14</v>
      </c>
      <c r="B103" s="116"/>
      <c r="C103" s="116"/>
      <c r="D103" s="116"/>
      <c r="E103" s="116"/>
      <c r="F103" s="117"/>
      <c r="G103" s="60">
        <f>SUM(G102)</f>
        <v>10</v>
      </c>
      <c r="H103" s="96"/>
    </row>
    <row r="104" spans="1:9" s="99" customFormat="1" ht="38.25" customHeight="1" x14ac:dyDescent="0.3">
      <c r="A104" s="50"/>
      <c r="F104" s="110"/>
      <c r="G104" s="111"/>
    </row>
    <row r="105" spans="1:9" s="99" customFormat="1" ht="21" customHeight="1" x14ac:dyDescent="0.25">
      <c r="A105" s="50"/>
      <c r="G105" s="100"/>
    </row>
    <row r="106" spans="1:9" s="99" customFormat="1" x14ac:dyDescent="0.25">
      <c r="A106" s="50"/>
      <c r="G106" s="101"/>
    </row>
    <row r="107" spans="1:9" s="99" customFormat="1" x14ac:dyDescent="0.25">
      <c r="A107" s="50"/>
      <c r="G107" s="100"/>
    </row>
    <row r="108" spans="1:9" s="99" customFormat="1" ht="18.75" x14ac:dyDescent="0.3">
      <c r="A108" s="51"/>
      <c r="B108" s="102"/>
      <c r="C108" s="102"/>
      <c r="D108" s="102"/>
      <c r="G108" s="100"/>
    </row>
    <row r="109" spans="1:9" s="99" customFormat="1" x14ac:dyDescent="0.25">
      <c r="A109" s="50"/>
      <c r="G109" s="103"/>
    </row>
    <row r="110" spans="1:9" s="99" customFormat="1" x14ac:dyDescent="0.25">
      <c r="A110" s="50"/>
      <c r="G110" s="103"/>
    </row>
    <row r="111" spans="1:9" s="99" customFormat="1" x14ac:dyDescent="0.25">
      <c r="A111" s="50"/>
      <c r="G111" s="100"/>
    </row>
    <row r="112" spans="1:9" s="99" customFormat="1" x14ac:dyDescent="0.25">
      <c r="A112" s="50"/>
      <c r="G112" s="100"/>
    </row>
    <row r="113" spans="1:7" s="99" customFormat="1" x14ac:dyDescent="0.25">
      <c r="A113" s="50"/>
      <c r="G113" s="101"/>
    </row>
    <row r="114" spans="1:7" s="99" customFormat="1" x14ac:dyDescent="0.25">
      <c r="A114" s="50"/>
      <c r="G114" s="101"/>
    </row>
    <row r="115" spans="1:7" s="99" customFormat="1" x14ac:dyDescent="0.25">
      <c r="A115" s="50"/>
      <c r="G115" s="101"/>
    </row>
    <row r="116" spans="1:7" s="99" customFormat="1" x14ac:dyDescent="0.25">
      <c r="A116" s="50"/>
      <c r="G116" s="101"/>
    </row>
    <row r="117" spans="1:7" s="99" customFormat="1" x14ac:dyDescent="0.25">
      <c r="A117" s="50"/>
      <c r="G117" s="101"/>
    </row>
    <row r="118" spans="1:7" s="99" customFormat="1" x14ac:dyDescent="0.25">
      <c r="A118" s="50"/>
      <c r="G118" s="104"/>
    </row>
    <row r="119" spans="1:7" s="99" customFormat="1" ht="18" customHeight="1" x14ac:dyDescent="0.25">
      <c r="A119" s="50"/>
      <c r="G119" s="105"/>
    </row>
    <row r="120" spans="1:7" s="99" customFormat="1" ht="21" customHeight="1" x14ac:dyDescent="0.25">
      <c r="A120" s="50"/>
    </row>
    <row r="121" spans="1:7" s="99" customFormat="1" x14ac:dyDescent="0.25">
      <c r="A121" s="50"/>
      <c r="G121" s="106"/>
    </row>
    <row r="122" spans="1:7" s="99" customFormat="1" x14ac:dyDescent="0.25">
      <c r="A122" s="50"/>
      <c r="G122" s="107"/>
    </row>
    <row r="123" spans="1:7" s="99" customFormat="1" x14ac:dyDescent="0.25">
      <c r="A123" s="50"/>
      <c r="G123" s="107"/>
    </row>
    <row r="124" spans="1:7" s="99" customFormat="1" x14ac:dyDescent="0.25">
      <c r="A124" s="50"/>
    </row>
    <row r="125" spans="1:7" s="99" customFormat="1" x14ac:dyDescent="0.25">
      <c r="A125" s="50"/>
    </row>
    <row r="126" spans="1:7" s="99" customFormat="1" x14ac:dyDescent="0.25">
      <c r="A126" s="50"/>
    </row>
    <row r="127" spans="1:7" s="99" customFormat="1" x14ac:dyDescent="0.25">
      <c r="A127" s="50"/>
    </row>
    <row r="128" spans="1:7" s="99" customFormat="1" x14ac:dyDescent="0.25">
      <c r="A128" s="50"/>
    </row>
    <row r="129" spans="1:1" s="99" customFormat="1" x14ac:dyDescent="0.25">
      <c r="A129" s="50"/>
    </row>
    <row r="130" spans="1:1" s="99" customFormat="1" x14ac:dyDescent="0.25">
      <c r="A130" s="50"/>
    </row>
    <row r="131" spans="1:1" s="99" customFormat="1" x14ac:dyDescent="0.25">
      <c r="A131" s="50"/>
    </row>
    <row r="132" spans="1:1" s="99" customFormat="1" x14ac:dyDescent="0.25">
      <c r="A132" s="50"/>
    </row>
    <row r="133" spans="1:1" s="99" customFormat="1" x14ac:dyDescent="0.25">
      <c r="A133" s="50"/>
    </row>
    <row r="134" spans="1:1" s="99" customFormat="1" x14ac:dyDescent="0.25">
      <c r="A134" s="50"/>
    </row>
    <row r="135" spans="1:1" s="99" customFormat="1" x14ac:dyDescent="0.25">
      <c r="A135" s="50"/>
    </row>
    <row r="136" spans="1:1" s="99" customFormat="1" x14ac:dyDescent="0.25">
      <c r="A136" s="50"/>
    </row>
    <row r="137" spans="1:1" s="108" customFormat="1" x14ac:dyDescent="0.25">
      <c r="A137" s="52"/>
    </row>
    <row r="138" spans="1:1" s="108" customFormat="1" x14ac:dyDescent="0.25">
      <c r="A138" s="52"/>
    </row>
    <row r="139" spans="1:1" s="108" customFormat="1" x14ac:dyDescent="0.25">
      <c r="A139" s="52"/>
    </row>
    <row r="140" spans="1:1" s="108" customFormat="1" x14ac:dyDescent="0.25">
      <c r="A140" s="52"/>
    </row>
    <row r="141" spans="1:1" s="108" customFormat="1" x14ac:dyDescent="0.25">
      <c r="A141" s="52"/>
    </row>
    <row r="142" spans="1:1" s="108" customFormat="1" x14ac:dyDescent="0.25">
      <c r="A142" s="52"/>
    </row>
    <row r="143" spans="1:1" s="108" customFormat="1" x14ac:dyDescent="0.25">
      <c r="A143" s="52"/>
    </row>
    <row r="144" spans="1:1" s="108" customFormat="1" x14ac:dyDescent="0.25">
      <c r="A144" s="52"/>
    </row>
    <row r="145" spans="1:1" s="108" customFormat="1" x14ac:dyDescent="0.25">
      <c r="A145" s="52"/>
    </row>
    <row r="146" spans="1:1" s="108" customFormat="1" x14ac:dyDescent="0.25">
      <c r="A146" s="52"/>
    </row>
    <row r="147" spans="1:1" s="108" customFormat="1" x14ac:dyDescent="0.25">
      <c r="A147" s="52"/>
    </row>
    <row r="148" spans="1:1" s="108" customFormat="1" x14ac:dyDescent="0.25">
      <c r="A148" s="52"/>
    </row>
    <row r="149" spans="1:1" s="108" customFormat="1" x14ac:dyDescent="0.25">
      <c r="A149" s="52"/>
    </row>
    <row r="150" spans="1:1" s="108" customFormat="1" x14ac:dyDescent="0.25">
      <c r="A150" s="52"/>
    </row>
    <row r="151" spans="1:1" s="108" customFormat="1" x14ac:dyDescent="0.25">
      <c r="A151" s="52"/>
    </row>
    <row r="152" spans="1:1" s="108" customFormat="1" x14ac:dyDescent="0.25">
      <c r="A152" s="52"/>
    </row>
    <row r="153" spans="1:1" s="108" customFormat="1" x14ac:dyDescent="0.25">
      <c r="A153" s="52"/>
    </row>
    <row r="154" spans="1:1" s="108" customFormat="1" x14ac:dyDescent="0.25">
      <c r="A154" s="52"/>
    </row>
    <row r="155" spans="1:1" s="108" customFormat="1" x14ac:dyDescent="0.25">
      <c r="A155" s="52"/>
    </row>
    <row r="156" spans="1:1" s="108" customFormat="1" x14ac:dyDescent="0.25">
      <c r="A156" s="52"/>
    </row>
  </sheetData>
  <autoFilter ref="A4:G75"/>
  <mergeCells count="41">
    <mergeCell ref="A5:G5"/>
    <mergeCell ref="A6:G6"/>
    <mergeCell ref="A8:F8"/>
    <mergeCell ref="A9:G9"/>
    <mergeCell ref="A48:G48"/>
    <mergeCell ref="A11:F11"/>
    <mergeCell ref="A12:G12"/>
    <mergeCell ref="A15:G15"/>
    <mergeCell ref="B16:B17"/>
    <mergeCell ref="A27:F27"/>
    <mergeCell ref="A28:G28"/>
    <mergeCell ref="A32:G32"/>
    <mergeCell ref="A37:G37"/>
    <mergeCell ref="B42:B44"/>
    <mergeCell ref="C42:C44"/>
    <mergeCell ref="D42:D44"/>
    <mergeCell ref="B88:B90"/>
    <mergeCell ref="C88:C90"/>
    <mergeCell ref="D88:D90"/>
    <mergeCell ref="A52:G52"/>
    <mergeCell ref="A55:G55"/>
    <mergeCell ref="A75:G75"/>
    <mergeCell ref="A78:G78"/>
    <mergeCell ref="A79:A80"/>
    <mergeCell ref="B79:B80"/>
    <mergeCell ref="A101:G101"/>
    <mergeCell ref="B2:G2"/>
    <mergeCell ref="A103:F103"/>
    <mergeCell ref="E88:E90"/>
    <mergeCell ref="A93:F93"/>
    <mergeCell ref="A94:F94"/>
    <mergeCell ref="A96:G96"/>
    <mergeCell ref="A97:A99"/>
    <mergeCell ref="A100:F100"/>
    <mergeCell ref="A82:F82"/>
    <mergeCell ref="A83:G83"/>
    <mergeCell ref="A84:A91"/>
    <mergeCell ref="B84:B87"/>
    <mergeCell ref="C84:C87"/>
    <mergeCell ref="D84:D87"/>
    <mergeCell ref="E84:E87"/>
  </mergeCells>
  <hyperlinks>
    <hyperlink ref="C10" r:id="rId1" display="consultantplus://offline/ref=67E5947FC935A5A38A2C1C2E5DD18C72AEB77C027CCDF62C8659584BBC150F8C7F73AA1F7CCD6341B4617AB04D191C87F66FDC375567BFC2w7BFJ"/>
  </hyperlinks>
  <pageMargins left="0.70866141732283472" right="0.11811023622047245" top="0.15748031496062992" bottom="0.15748031496062992" header="0.31496062992125984" footer="0.31496062992125984"/>
  <pageSetup paperSize="9" scale="3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ВМП 2023 </vt:lpstr>
      <vt:lpstr>'ВМП 2023 '!Заголовки_для_печати</vt:lpstr>
      <vt:lpstr>'ВМП 2023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dc:creator>
  <cp:lastModifiedBy>NK</cp:lastModifiedBy>
  <dcterms:created xsi:type="dcterms:W3CDTF">2023-02-02T09:52:45Z</dcterms:created>
  <dcterms:modified xsi:type="dcterms:W3CDTF">2023-02-02T10:10:14Z</dcterms:modified>
</cp:coreProperties>
</file>